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8130" activeTab="0"/>
  </bookViews>
  <sheets>
    <sheet name="Общая" sheetId="1" r:id="rId1"/>
    <sheet name="Сводная" sheetId="2" r:id="rId2"/>
  </sheets>
  <definedNames/>
  <calcPr fullCalcOnLoad="1"/>
</workbook>
</file>

<file path=xl/sharedStrings.xml><?xml version="1.0" encoding="utf-8"?>
<sst xmlns="http://schemas.openxmlformats.org/spreadsheetml/2006/main" count="452" uniqueCount="191">
  <si>
    <t>вопрос</t>
  </si>
  <si>
    <t>автор</t>
  </si>
  <si>
    <t>оценка 3 балла</t>
  </si>
  <si>
    <t>ник</t>
  </si>
  <si>
    <t>сообщ</t>
  </si>
  <si>
    <t>коэфф</t>
  </si>
  <si>
    <t>оценка 2 балла</t>
  </si>
  <si>
    <t>оценка 1 балл</t>
  </si>
  <si>
    <t>sledik</t>
  </si>
  <si>
    <t xml:space="preserve">Sancho_K </t>
  </si>
  <si>
    <t>marry</t>
  </si>
  <si>
    <t>sofus</t>
  </si>
  <si>
    <t>allroad</t>
  </si>
  <si>
    <t>olalla</t>
  </si>
  <si>
    <t>Varyusha</t>
  </si>
  <si>
    <t>Johho</t>
  </si>
  <si>
    <t>Niaka</t>
  </si>
  <si>
    <t xml:space="preserve">Tigger_Woods </t>
  </si>
  <si>
    <t>krizisis</t>
  </si>
  <si>
    <t>H1op</t>
  </si>
  <si>
    <t>elkaigolka</t>
  </si>
  <si>
    <t>NataPankrata</t>
  </si>
  <si>
    <t>venerka</t>
  </si>
  <si>
    <t>Murenka</t>
  </si>
  <si>
    <t>SAD-man</t>
  </si>
  <si>
    <t>SVETlaNIKE</t>
  </si>
  <si>
    <t>beska</t>
  </si>
  <si>
    <t>beuty82</t>
  </si>
  <si>
    <t>ZElena</t>
  </si>
  <si>
    <t xml:space="preserve">mirtachka </t>
  </si>
  <si>
    <t>Phytotea</t>
  </si>
  <si>
    <t xml:space="preserve">strekoska </t>
  </si>
  <si>
    <t>Vikusya24</t>
  </si>
  <si>
    <t>ludcrabus</t>
  </si>
  <si>
    <t>croasan</t>
  </si>
  <si>
    <t xml:space="preserve">Akula </t>
  </si>
  <si>
    <t>Brunette</t>
  </si>
  <si>
    <t>great-cat</t>
  </si>
  <si>
    <t>maricol</t>
  </si>
  <si>
    <t xml:space="preserve">DaRoma </t>
  </si>
  <si>
    <t>RomikRo</t>
  </si>
  <si>
    <t xml:space="preserve">iryn777 </t>
  </si>
  <si>
    <t>Dentistka</t>
  </si>
  <si>
    <t>Lesko</t>
  </si>
  <si>
    <t xml:space="preserve">sledik </t>
  </si>
  <si>
    <t>Nadezda086</t>
  </si>
  <si>
    <t>viZa</t>
  </si>
  <si>
    <t>jukuz</t>
  </si>
  <si>
    <t>Mrs.Beaver</t>
  </si>
  <si>
    <t>adel</t>
  </si>
  <si>
    <t>Igorello</t>
  </si>
  <si>
    <t>Marat2009</t>
  </si>
  <si>
    <t>Летящий_Против_Ветра_БоБёР</t>
  </si>
  <si>
    <t>Motiv</t>
  </si>
  <si>
    <t>G u n s</t>
  </si>
  <si>
    <t>Красная Шапка</t>
  </si>
  <si>
    <t>stratim</t>
  </si>
  <si>
    <t>Yu'ka</t>
  </si>
  <si>
    <t>vvii_ttaa</t>
  </si>
  <si>
    <t>Sr_Arhimed</t>
  </si>
  <si>
    <t>Natalia B</t>
  </si>
  <si>
    <t>tango</t>
  </si>
  <si>
    <t>skirav</t>
  </si>
  <si>
    <t>gian</t>
  </si>
  <si>
    <t xml:space="preserve">Perry </t>
  </si>
  <si>
    <t>Fidel83</t>
  </si>
  <si>
    <t xml:space="preserve">Жива </t>
  </si>
  <si>
    <t>---DEMON---</t>
  </si>
  <si>
    <t>Pilot-kosyakov</t>
  </si>
  <si>
    <t>vanj</t>
  </si>
  <si>
    <t>tira</t>
  </si>
  <si>
    <t>Pingvin</t>
  </si>
  <si>
    <t>ЧудоЮдо</t>
  </si>
  <si>
    <t>Tigger_Woods</t>
  </si>
  <si>
    <t xml:space="preserve">Tical </t>
  </si>
  <si>
    <t>B-Real</t>
  </si>
  <si>
    <t>Anton_Sh</t>
  </si>
  <si>
    <t>Strogin Style</t>
  </si>
  <si>
    <t>Pygovka</t>
  </si>
  <si>
    <t>Lass-racer</t>
  </si>
  <si>
    <t>Choc</t>
  </si>
  <si>
    <t>Сальхов</t>
  </si>
  <si>
    <t>LadyMarmolada</t>
  </si>
  <si>
    <t>ScrapKA</t>
  </si>
  <si>
    <t>Daggert</t>
  </si>
  <si>
    <t>lucky7</t>
  </si>
  <si>
    <t>plumeria8</t>
  </si>
  <si>
    <t>SergeyST</t>
  </si>
  <si>
    <t>pavel_45</t>
  </si>
  <si>
    <t xml:space="preserve">Mrs.Beaver </t>
  </si>
  <si>
    <t xml:space="preserve">jul </t>
  </si>
  <si>
    <t>golt</t>
  </si>
  <si>
    <t>profa</t>
  </si>
  <si>
    <t>max p</t>
  </si>
  <si>
    <t>iog</t>
  </si>
  <si>
    <t xml:space="preserve"> z12007</t>
  </si>
  <si>
    <t>sergeymt</t>
  </si>
  <si>
    <t xml:space="preserve">Alexor </t>
  </si>
  <si>
    <t>-Igor-</t>
  </si>
  <si>
    <t>z12007</t>
  </si>
  <si>
    <t xml:space="preserve">svf1 </t>
  </si>
  <si>
    <t>SABER</t>
  </si>
  <si>
    <t>grizik</t>
  </si>
  <si>
    <t>Nik_III</t>
  </si>
  <si>
    <t>xod</t>
  </si>
  <si>
    <t>alex1774</t>
  </si>
  <si>
    <t>natutja</t>
  </si>
  <si>
    <t>saber2511</t>
  </si>
  <si>
    <t xml:space="preserve">SABER </t>
  </si>
  <si>
    <t xml:space="preserve"> gagal</t>
  </si>
  <si>
    <t>Stеn</t>
  </si>
  <si>
    <t>Nayker</t>
  </si>
  <si>
    <t>МедМакс</t>
  </si>
  <si>
    <t>Andal</t>
  </si>
  <si>
    <t>Sunscrit</t>
  </si>
  <si>
    <t xml:space="preserve"> ScrapKA</t>
  </si>
  <si>
    <t xml:space="preserve">Летящий_Против_Ветра_БоБёР </t>
  </si>
  <si>
    <t xml:space="preserve">Yu'ka </t>
  </si>
  <si>
    <t>Ap-o-stol</t>
  </si>
  <si>
    <t>tatiana_os</t>
  </si>
  <si>
    <t>Жива</t>
  </si>
  <si>
    <t>dimonichh</t>
  </si>
  <si>
    <t>Tical</t>
  </si>
  <si>
    <t>игорьБ</t>
  </si>
  <si>
    <t>fishkam</t>
  </si>
  <si>
    <t xml:space="preserve">Winger_Spb </t>
  </si>
  <si>
    <t>vasyper</t>
  </si>
  <si>
    <t>Leviola</t>
  </si>
  <si>
    <t>svetlana777</t>
  </si>
  <si>
    <t xml:space="preserve">golt </t>
  </si>
  <si>
    <t>captan2</t>
  </si>
  <si>
    <t xml:space="preserve">max p </t>
  </si>
  <si>
    <t>fdy4</t>
  </si>
  <si>
    <t>starper</t>
  </si>
  <si>
    <t>Abigor</t>
  </si>
  <si>
    <t>Malga</t>
  </si>
  <si>
    <t>Sancho_K</t>
  </si>
  <si>
    <t xml:space="preserve">sergeymt </t>
  </si>
  <si>
    <t xml:space="preserve">svetlana777 </t>
  </si>
  <si>
    <t>Zebra-zzz</t>
  </si>
  <si>
    <t>Виктория</t>
  </si>
  <si>
    <t>BaBaH</t>
  </si>
  <si>
    <t>Armageddon</t>
  </si>
  <si>
    <t>nushka</t>
  </si>
  <si>
    <t>test_007</t>
  </si>
  <si>
    <t>sm_2007</t>
  </si>
  <si>
    <t>RJV</t>
  </si>
  <si>
    <t>ole4ka444</t>
  </si>
  <si>
    <t>SV</t>
  </si>
  <si>
    <t>orion777</t>
  </si>
  <si>
    <t>Tataa</t>
  </si>
  <si>
    <t xml:space="preserve">Zebra-zzz </t>
  </si>
  <si>
    <t>Anmos</t>
  </si>
  <si>
    <t xml:space="preserve">Motiv </t>
  </si>
  <si>
    <t>tcuker</t>
  </si>
  <si>
    <t>Perry</t>
  </si>
  <si>
    <t>Gin&amp;Tonic</t>
  </si>
  <si>
    <t>zagdaj</t>
  </si>
  <si>
    <t>svf1</t>
  </si>
  <si>
    <t>Inc</t>
  </si>
  <si>
    <t>yundin</t>
  </si>
  <si>
    <t xml:space="preserve">Ap-o-stol </t>
  </si>
  <si>
    <t>Alexor</t>
  </si>
  <si>
    <t>strekoska</t>
  </si>
  <si>
    <t>Akula</t>
  </si>
  <si>
    <t>Goblin76</t>
  </si>
  <si>
    <t xml:space="preserve">Stеn </t>
  </si>
  <si>
    <t>ANDEX</t>
  </si>
  <si>
    <t xml:space="preserve">adel </t>
  </si>
  <si>
    <t xml:space="preserve"> Tataa</t>
  </si>
  <si>
    <t xml:space="preserve">yundin </t>
  </si>
  <si>
    <t xml:space="preserve">Armageddon </t>
  </si>
  <si>
    <t>Winger_Spb</t>
  </si>
  <si>
    <t xml:space="preserve"> игорьБ</t>
  </si>
  <si>
    <t>jul</t>
  </si>
  <si>
    <t>Evgueniya</t>
  </si>
  <si>
    <t>mirtachka</t>
  </si>
  <si>
    <t>DaRoma</t>
  </si>
  <si>
    <t>iryn777</t>
  </si>
  <si>
    <t xml:space="preserve">Andal </t>
  </si>
  <si>
    <t>0 сообщ</t>
  </si>
  <si>
    <t>менее 10</t>
  </si>
  <si>
    <t>более 50</t>
  </si>
  <si>
    <t>Сумма баллов</t>
  </si>
  <si>
    <t>от 11 до 49</t>
  </si>
  <si>
    <t>Общ</t>
  </si>
  <si>
    <t>ID вопроса</t>
  </si>
  <si>
    <t>Автор</t>
  </si>
  <si>
    <t>Общая сумма баллов</t>
  </si>
  <si>
    <t>За 1 место (с поправками)</t>
  </si>
  <si>
    <t>1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</si>
</sst>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6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M81" sqref="M81"/>
    </sheetView>
  </sheetViews>
  <sheetFormatPr defaultColWidth="9.140625" defaultRowHeight="15"/>
  <cols>
    <col min="1" max="1" width="9.8515625" style="0" customWidth="1"/>
    <col min="2" max="2" width="11.8515625" style="0" customWidth="1"/>
    <col min="3" max="3" width="23.7109375" style="0" customWidth="1"/>
    <col min="6" max="6" width="20.8515625" style="0" customWidth="1"/>
    <col min="9" max="9" width="15.7109375" style="0" customWidth="1"/>
    <col min="14" max="14" width="11.421875" style="0" customWidth="1"/>
  </cols>
  <sheetData>
    <row r="1" spans="1:15" ht="15">
      <c r="A1" s="20" t="s">
        <v>0</v>
      </c>
      <c r="B1" s="20" t="s">
        <v>1</v>
      </c>
      <c r="C1" s="17" t="s">
        <v>2</v>
      </c>
      <c r="D1" s="18"/>
      <c r="E1" s="19"/>
      <c r="F1" s="20" t="s">
        <v>6</v>
      </c>
      <c r="G1" s="20"/>
      <c r="H1" s="20"/>
      <c r="I1" s="17" t="s">
        <v>7</v>
      </c>
      <c r="J1" s="18"/>
      <c r="K1" s="19"/>
      <c r="L1" t="s">
        <v>180</v>
      </c>
      <c r="M1" t="s">
        <v>181</v>
      </c>
      <c r="N1" s="6" t="s">
        <v>184</v>
      </c>
      <c r="O1" t="s">
        <v>182</v>
      </c>
    </row>
    <row r="2" spans="1:15" ht="15">
      <c r="A2" s="20"/>
      <c r="B2" s="20"/>
      <c r="C2" s="1" t="s">
        <v>3</v>
      </c>
      <c r="D2" s="2" t="s">
        <v>4</v>
      </c>
      <c r="E2" s="3" t="s">
        <v>5</v>
      </c>
      <c r="F2" t="s">
        <v>3</v>
      </c>
      <c r="G2" t="s">
        <v>4</v>
      </c>
      <c r="H2" t="s">
        <v>5</v>
      </c>
      <c r="I2" s="1" t="s">
        <v>3</v>
      </c>
      <c r="J2" s="2" t="s">
        <v>4</v>
      </c>
      <c r="K2" s="3" t="s">
        <v>5</v>
      </c>
      <c r="L2">
        <v>0.1</v>
      </c>
      <c r="M2">
        <v>0.5</v>
      </c>
      <c r="N2">
        <v>1</v>
      </c>
      <c r="O2" s="7">
        <v>1.5</v>
      </c>
    </row>
    <row r="3" spans="1:11" ht="15">
      <c r="A3" s="4">
        <v>19</v>
      </c>
      <c r="B3" s="4" t="s">
        <v>8</v>
      </c>
      <c r="C3" s="1" t="s">
        <v>9</v>
      </c>
      <c r="D3" s="2">
        <v>2</v>
      </c>
      <c r="E3" s="3">
        <f>3*0.5</f>
        <v>1.5</v>
      </c>
      <c r="F3" t="s">
        <v>12</v>
      </c>
      <c r="G3">
        <v>50</v>
      </c>
      <c r="H3">
        <f>2*1.5</f>
        <v>3</v>
      </c>
      <c r="I3" s="1" t="s">
        <v>46</v>
      </c>
      <c r="J3" s="2">
        <v>8</v>
      </c>
      <c r="K3" s="3">
        <f>1*0.5</f>
        <v>0.5</v>
      </c>
    </row>
    <row r="4" spans="3:11" ht="15">
      <c r="C4" s="1" t="s">
        <v>10</v>
      </c>
      <c r="D4" s="2">
        <v>0</v>
      </c>
      <c r="E4" s="3">
        <f>3*0.1</f>
        <v>0.30000000000000004</v>
      </c>
      <c r="F4" t="s">
        <v>17</v>
      </c>
      <c r="G4">
        <v>22</v>
      </c>
      <c r="H4">
        <v>2</v>
      </c>
      <c r="I4" s="1" t="s">
        <v>48</v>
      </c>
      <c r="J4" s="2">
        <v>40</v>
      </c>
      <c r="K4" s="3">
        <v>1</v>
      </c>
    </row>
    <row r="5" spans="3:11" ht="15">
      <c r="C5" s="1" t="s">
        <v>11</v>
      </c>
      <c r="D5" s="2">
        <v>23</v>
      </c>
      <c r="E5" s="3">
        <f>3*1</f>
        <v>3</v>
      </c>
      <c r="F5" t="s">
        <v>47</v>
      </c>
      <c r="G5">
        <v>676</v>
      </c>
      <c r="H5">
        <f>2*1.5</f>
        <v>3</v>
      </c>
      <c r="I5" s="1"/>
      <c r="J5" s="2"/>
      <c r="K5" s="3"/>
    </row>
    <row r="6" spans="3:11" ht="15">
      <c r="C6" s="1" t="s">
        <v>13</v>
      </c>
      <c r="D6" s="2">
        <v>0</v>
      </c>
      <c r="E6" s="3">
        <f>3*0.1</f>
        <v>0.30000000000000004</v>
      </c>
      <c r="F6" t="s">
        <v>49</v>
      </c>
      <c r="G6">
        <v>1491</v>
      </c>
      <c r="H6">
        <f>2*1.5</f>
        <v>3</v>
      </c>
      <c r="I6" s="1"/>
      <c r="J6" s="2"/>
      <c r="K6" s="3"/>
    </row>
    <row r="7" spans="3:14" ht="15">
      <c r="C7" s="1" t="s">
        <v>14</v>
      </c>
      <c r="D7" s="2">
        <v>1</v>
      </c>
      <c r="E7" s="3">
        <f>3*0.5</f>
        <v>1.5</v>
      </c>
      <c r="F7" s="2" t="s">
        <v>50</v>
      </c>
      <c r="G7" s="2">
        <v>2356</v>
      </c>
      <c r="H7">
        <f>2*1.5</f>
        <v>3</v>
      </c>
      <c r="I7" s="1"/>
      <c r="J7" s="2"/>
      <c r="K7" s="3"/>
      <c r="N7" s="6"/>
    </row>
    <row r="8" spans="3:15" ht="15">
      <c r="C8" s="1" t="s">
        <v>15</v>
      </c>
      <c r="D8" s="2">
        <v>1</v>
      </c>
      <c r="E8" s="3">
        <f>3*0.5</f>
        <v>1.5</v>
      </c>
      <c r="I8" s="1"/>
      <c r="J8" s="2"/>
      <c r="K8" s="3"/>
      <c r="O8" s="7"/>
    </row>
    <row r="9" spans="3:11" ht="15">
      <c r="C9" s="1" t="s">
        <v>16</v>
      </c>
      <c r="D9" s="2">
        <v>1</v>
      </c>
      <c r="E9" s="3">
        <f>3*0.5</f>
        <v>1.5</v>
      </c>
      <c r="I9" s="1"/>
      <c r="J9" s="2"/>
      <c r="K9" s="3"/>
    </row>
    <row r="10" spans="3:11" ht="15">
      <c r="C10" s="1" t="s">
        <v>18</v>
      </c>
      <c r="D10" s="2">
        <v>0</v>
      </c>
      <c r="E10" s="3">
        <f>3*0.1</f>
        <v>0.30000000000000004</v>
      </c>
      <c r="I10" s="1"/>
      <c r="J10" s="2"/>
      <c r="K10" s="3"/>
    </row>
    <row r="11" spans="3:11" ht="15">
      <c r="C11" s="1" t="s">
        <v>19</v>
      </c>
      <c r="D11" s="2">
        <v>2</v>
      </c>
      <c r="E11" s="3">
        <f>3*0.5</f>
        <v>1.5</v>
      </c>
      <c r="I11" s="1"/>
      <c r="J11" s="2"/>
      <c r="K11" s="3"/>
    </row>
    <row r="12" spans="3:11" ht="15">
      <c r="C12" s="1" t="s">
        <v>20</v>
      </c>
      <c r="D12" s="2">
        <v>0</v>
      </c>
      <c r="E12" s="3">
        <f>3*0.1</f>
        <v>0.30000000000000004</v>
      </c>
      <c r="I12" s="1"/>
      <c r="J12" s="2"/>
      <c r="K12" s="3"/>
    </row>
    <row r="13" spans="3:11" ht="15">
      <c r="C13" s="1" t="s">
        <v>21</v>
      </c>
      <c r="D13" s="2">
        <v>0</v>
      </c>
      <c r="E13" s="3">
        <f>3*0.1</f>
        <v>0.30000000000000004</v>
      </c>
      <c r="I13" s="1"/>
      <c r="J13" s="2"/>
      <c r="K13" s="3"/>
    </row>
    <row r="14" spans="3:11" ht="15">
      <c r="C14" s="1" t="s">
        <v>22</v>
      </c>
      <c r="D14" s="2">
        <v>0</v>
      </c>
      <c r="E14" s="3">
        <f>3*0.1</f>
        <v>0.30000000000000004</v>
      </c>
      <c r="I14" s="1"/>
      <c r="J14" s="2"/>
      <c r="K14" s="3"/>
    </row>
    <row r="15" spans="3:11" ht="15">
      <c r="C15" s="1" t="s">
        <v>23</v>
      </c>
      <c r="D15" s="2">
        <v>0</v>
      </c>
      <c r="E15" s="3">
        <f>3*0.1</f>
        <v>0.30000000000000004</v>
      </c>
      <c r="I15" s="1"/>
      <c r="J15" s="2"/>
      <c r="K15" s="3"/>
    </row>
    <row r="16" spans="3:11" ht="15">
      <c r="C16" s="1" t="s">
        <v>24</v>
      </c>
      <c r="D16" s="2">
        <v>0</v>
      </c>
      <c r="E16" s="3">
        <f>3*0.1</f>
        <v>0.30000000000000004</v>
      </c>
      <c r="I16" s="1"/>
      <c r="J16" s="2"/>
      <c r="K16" s="3"/>
    </row>
    <row r="17" spans="3:11" ht="15">
      <c r="C17" s="1" t="s">
        <v>25</v>
      </c>
      <c r="D17" s="2">
        <v>9</v>
      </c>
      <c r="E17" s="3">
        <f>3*0.5</f>
        <v>1.5</v>
      </c>
      <c r="I17" s="1"/>
      <c r="J17" s="2"/>
      <c r="K17" s="3"/>
    </row>
    <row r="18" spans="3:11" ht="15">
      <c r="C18" s="1" t="s">
        <v>26</v>
      </c>
      <c r="D18" s="2">
        <v>1</v>
      </c>
      <c r="E18" s="3">
        <f>3*0.5</f>
        <v>1.5</v>
      </c>
      <c r="I18" s="1"/>
      <c r="J18" s="2"/>
      <c r="K18" s="3"/>
    </row>
    <row r="19" spans="3:11" ht="15">
      <c r="C19" s="1" t="s">
        <v>27</v>
      </c>
      <c r="D19" s="2">
        <v>0</v>
      </c>
      <c r="E19" s="3">
        <f>3*0.1</f>
        <v>0.30000000000000004</v>
      </c>
      <c r="I19" s="1"/>
      <c r="J19" s="2"/>
      <c r="K19" s="3"/>
    </row>
    <row r="20" spans="3:11" ht="15">
      <c r="C20" s="1" t="s">
        <v>28</v>
      </c>
      <c r="D20" s="2">
        <v>0</v>
      </c>
      <c r="E20" s="3">
        <f>3*0.1</f>
        <v>0.30000000000000004</v>
      </c>
      <c r="I20" s="1"/>
      <c r="J20" s="2"/>
      <c r="K20" s="3"/>
    </row>
    <row r="21" spans="3:11" ht="15">
      <c r="C21" s="1" t="s">
        <v>29</v>
      </c>
      <c r="D21" s="2">
        <v>0</v>
      </c>
      <c r="E21" s="3">
        <f>3*0.1</f>
        <v>0.30000000000000004</v>
      </c>
      <c r="I21" s="1"/>
      <c r="J21" s="2"/>
      <c r="K21" s="3"/>
    </row>
    <row r="22" spans="3:11" ht="15">
      <c r="C22" s="1" t="s">
        <v>30</v>
      </c>
      <c r="D22" s="2">
        <v>1</v>
      </c>
      <c r="E22" s="3">
        <f>3*0.5</f>
        <v>1.5</v>
      </c>
      <c r="I22" s="1"/>
      <c r="J22" s="2"/>
      <c r="K22" s="3"/>
    </row>
    <row r="23" spans="3:11" ht="15">
      <c r="C23" s="1" t="s">
        <v>31</v>
      </c>
      <c r="D23" s="2">
        <v>0</v>
      </c>
      <c r="E23" s="3">
        <f>3*0.1</f>
        <v>0.30000000000000004</v>
      </c>
      <c r="I23" s="1"/>
      <c r="J23" s="2"/>
      <c r="K23" s="3"/>
    </row>
    <row r="24" spans="3:11" ht="15">
      <c r="C24" s="1" t="s">
        <v>32</v>
      </c>
      <c r="D24" s="2">
        <v>4</v>
      </c>
      <c r="E24" s="3">
        <f>3*0.5</f>
        <v>1.5</v>
      </c>
      <c r="I24" s="1"/>
      <c r="J24" s="2"/>
      <c r="K24" s="3"/>
    </row>
    <row r="25" spans="3:11" ht="15">
      <c r="C25" s="1" t="s">
        <v>33</v>
      </c>
      <c r="D25" s="2">
        <v>1</v>
      </c>
      <c r="E25" s="3">
        <f>3*0.5</f>
        <v>1.5</v>
      </c>
      <c r="I25" s="1"/>
      <c r="J25" s="2"/>
      <c r="K25" s="3"/>
    </row>
    <row r="26" spans="3:11" ht="15">
      <c r="C26" s="1" t="s">
        <v>34</v>
      </c>
      <c r="D26" s="2">
        <v>1</v>
      </c>
      <c r="E26" s="3">
        <f>3*0.5</f>
        <v>1.5</v>
      </c>
      <c r="I26" s="1"/>
      <c r="J26" s="2"/>
      <c r="K26" s="3"/>
    </row>
    <row r="27" spans="3:11" ht="15">
      <c r="C27" s="1" t="s">
        <v>35</v>
      </c>
      <c r="D27" s="2">
        <v>1</v>
      </c>
      <c r="E27" s="3">
        <f>3*0.5</f>
        <v>1.5</v>
      </c>
      <c r="I27" s="1"/>
      <c r="J27" s="2"/>
      <c r="K27" s="3"/>
    </row>
    <row r="28" spans="3:11" ht="15">
      <c r="C28" s="1" t="s">
        <v>36</v>
      </c>
      <c r="D28" s="2">
        <v>0</v>
      </c>
      <c r="E28" s="3">
        <f>3*0.1</f>
        <v>0.30000000000000004</v>
      </c>
      <c r="I28" s="1"/>
      <c r="J28" s="2"/>
      <c r="K28" s="3"/>
    </row>
    <row r="29" spans="3:11" ht="15">
      <c r="C29" s="1" t="s">
        <v>37</v>
      </c>
      <c r="D29" s="2">
        <v>1</v>
      </c>
      <c r="E29" s="3">
        <f>3*0.5</f>
        <v>1.5</v>
      </c>
      <c r="I29" s="1"/>
      <c r="J29" s="2"/>
      <c r="K29" s="3"/>
    </row>
    <row r="30" spans="3:11" ht="15">
      <c r="C30" s="1" t="s">
        <v>38</v>
      </c>
      <c r="D30" s="2">
        <v>0</v>
      </c>
      <c r="E30" s="3">
        <f>3*0.1</f>
        <v>0.30000000000000004</v>
      </c>
      <c r="I30" s="1"/>
      <c r="J30" s="2"/>
      <c r="K30" s="3"/>
    </row>
    <row r="31" spans="3:11" ht="15">
      <c r="C31" s="1" t="s">
        <v>39</v>
      </c>
      <c r="D31" s="2">
        <v>1</v>
      </c>
      <c r="E31" s="3">
        <f>3*0.5</f>
        <v>1.5</v>
      </c>
      <c r="I31" s="1"/>
      <c r="J31" s="2"/>
      <c r="K31" s="3"/>
    </row>
    <row r="32" spans="3:11" ht="15">
      <c r="C32" s="1" t="s">
        <v>40</v>
      </c>
      <c r="D32" s="2">
        <v>1</v>
      </c>
      <c r="E32" s="3">
        <f>3*0.5</f>
        <v>1.5</v>
      </c>
      <c r="I32" s="1"/>
      <c r="J32" s="2"/>
      <c r="K32" s="3"/>
    </row>
    <row r="33" spans="3:11" ht="15">
      <c r="C33" s="1" t="s">
        <v>41</v>
      </c>
      <c r="D33" s="2">
        <v>1</v>
      </c>
      <c r="E33" s="3">
        <f>3*0.5</f>
        <v>1.5</v>
      </c>
      <c r="I33" s="1"/>
      <c r="J33" s="2"/>
      <c r="K33" s="3"/>
    </row>
    <row r="34" spans="3:11" ht="15">
      <c r="C34" s="1" t="s">
        <v>42</v>
      </c>
      <c r="D34" s="2">
        <v>5</v>
      </c>
      <c r="E34" s="3">
        <f>3*0.5</f>
        <v>1.5</v>
      </c>
      <c r="I34" s="1"/>
      <c r="J34" s="2"/>
      <c r="K34" s="3"/>
    </row>
    <row r="35" spans="3:11" ht="15">
      <c r="C35" s="1" t="s">
        <v>43</v>
      </c>
      <c r="D35" s="2">
        <v>11</v>
      </c>
      <c r="E35" s="3">
        <f>3*1</f>
        <v>3</v>
      </c>
      <c r="I35" s="1"/>
      <c r="J35" s="2"/>
      <c r="K35" s="3"/>
    </row>
    <row r="36" spans="3:11" ht="15">
      <c r="C36" s="1" t="s">
        <v>44</v>
      </c>
      <c r="D36" s="2">
        <v>4</v>
      </c>
      <c r="E36" s="3">
        <f>3*0.5</f>
        <v>1.5</v>
      </c>
      <c r="I36" s="1"/>
      <c r="J36" s="2"/>
      <c r="K36" s="3"/>
    </row>
    <row r="37" spans="1:12" ht="15">
      <c r="A37" s="2"/>
      <c r="B37" s="2"/>
      <c r="C37" s="1" t="s">
        <v>45</v>
      </c>
      <c r="D37" s="2">
        <v>0</v>
      </c>
      <c r="E37" s="3">
        <f>3*0.1</f>
        <v>0.30000000000000004</v>
      </c>
      <c r="F37" s="2"/>
      <c r="G37" s="2"/>
      <c r="H37" s="2"/>
      <c r="I37" s="1"/>
      <c r="J37" s="2"/>
      <c r="K37" s="3"/>
      <c r="L37" s="2"/>
    </row>
    <row r="38" spans="1:13" ht="15">
      <c r="A38" s="12" t="s">
        <v>183</v>
      </c>
      <c r="B38" s="12"/>
      <c r="C38" s="12"/>
      <c r="D38" s="9"/>
      <c r="E38" s="13">
        <f>SUM(E3:E37)</f>
        <v>37.5</v>
      </c>
      <c r="F38" s="9"/>
      <c r="G38" s="9"/>
      <c r="H38" s="9">
        <f>SUM(H3:H37)</f>
        <v>14</v>
      </c>
      <c r="I38" s="12"/>
      <c r="J38" s="9"/>
      <c r="K38" s="13">
        <f>SUM(K3:K37)</f>
        <v>1.5</v>
      </c>
      <c r="L38" s="9" t="s">
        <v>185</v>
      </c>
      <c r="M38" s="8">
        <f>SUM(E38:K38)</f>
        <v>53</v>
      </c>
    </row>
    <row r="39" spans="1:11" ht="15">
      <c r="A39" s="4">
        <v>14</v>
      </c>
      <c r="B39" s="4" t="s">
        <v>51</v>
      </c>
      <c r="C39" s="1" t="s">
        <v>52</v>
      </c>
      <c r="D39" s="5">
        <v>13</v>
      </c>
      <c r="E39" s="3">
        <f>3*1</f>
        <v>3</v>
      </c>
      <c r="F39" t="s">
        <v>53</v>
      </c>
      <c r="G39">
        <v>49</v>
      </c>
      <c r="H39">
        <f>2*1</f>
        <v>2</v>
      </c>
      <c r="I39" s="1" t="s">
        <v>56</v>
      </c>
      <c r="J39" s="2">
        <v>8</v>
      </c>
      <c r="K39" s="3">
        <f>1*0.5</f>
        <v>0.5</v>
      </c>
    </row>
    <row r="40" spans="1:11" ht="15">
      <c r="A40" s="2"/>
      <c r="B40" s="2"/>
      <c r="C40" s="1" t="s">
        <v>54</v>
      </c>
      <c r="D40" s="5">
        <v>15</v>
      </c>
      <c r="E40" s="3">
        <f>3*1</f>
        <v>3</v>
      </c>
      <c r="F40" s="2" t="s">
        <v>55</v>
      </c>
      <c r="G40" s="5">
        <v>2</v>
      </c>
      <c r="H40">
        <f>2*0.5</f>
        <v>1</v>
      </c>
      <c r="I40" s="1" t="s">
        <v>60</v>
      </c>
      <c r="J40" s="2">
        <v>21</v>
      </c>
      <c r="K40" s="3">
        <f>1*1</f>
        <v>1</v>
      </c>
    </row>
    <row r="41" spans="1:11" ht="15">
      <c r="A41" s="2"/>
      <c r="B41" s="2"/>
      <c r="C41" s="1" t="s">
        <v>57</v>
      </c>
      <c r="D41" s="5">
        <v>0</v>
      </c>
      <c r="E41" s="3">
        <f>3*0.1</f>
        <v>0.30000000000000004</v>
      </c>
      <c r="F41" t="s">
        <v>58</v>
      </c>
      <c r="G41" s="5">
        <v>2</v>
      </c>
      <c r="H41">
        <f>2*0.5</f>
        <v>1</v>
      </c>
      <c r="I41" s="1" t="s">
        <v>67</v>
      </c>
      <c r="J41" s="2">
        <v>201</v>
      </c>
      <c r="K41" s="3">
        <f>1*1.5</f>
        <v>1.5</v>
      </c>
    </row>
    <row r="42" spans="1:11" ht="15">
      <c r="A42" s="2"/>
      <c r="B42" s="2"/>
      <c r="C42" s="1" t="s">
        <v>59</v>
      </c>
      <c r="D42" s="5">
        <v>54</v>
      </c>
      <c r="E42" s="3">
        <f>3*1.5</f>
        <v>4.5</v>
      </c>
      <c r="F42" t="s">
        <v>9</v>
      </c>
      <c r="G42" s="5">
        <v>2</v>
      </c>
      <c r="H42">
        <f>2*0.5</f>
        <v>1</v>
      </c>
      <c r="I42" s="1" t="s">
        <v>78</v>
      </c>
      <c r="J42" s="5">
        <v>0</v>
      </c>
      <c r="K42" s="3">
        <f>1*0.1</f>
        <v>0.1</v>
      </c>
    </row>
    <row r="43" spans="1:11" ht="15">
      <c r="A43" s="2"/>
      <c r="B43" s="2"/>
      <c r="C43" s="1" t="s">
        <v>61</v>
      </c>
      <c r="D43" s="5">
        <v>0</v>
      </c>
      <c r="E43" s="3">
        <f>3*0.1</f>
        <v>0.30000000000000004</v>
      </c>
      <c r="F43" t="s">
        <v>11</v>
      </c>
      <c r="G43" s="5">
        <v>23</v>
      </c>
      <c r="H43">
        <f>2*1</f>
        <v>2</v>
      </c>
      <c r="I43" s="1"/>
      <c r="J43" s="2"/>
      <c r="K43" s="3"/>
    </row>
    <row r="44" spans="1:11" ht="15">
      <c r="A44" s="2"/>
      <c r="B44" s="2"/>
      <c r="C44" s="1" t="s">
        <v>62</v>
      </c>
      <c r="D44" s="5">
        <v>28</v>
      </c>
      <c r="E44" s="3">
        <f>3*1</f>
        <v>3</v>
      </c>
      <c r="F44" t="s">
        <v>63</v>
      </c>
      <c r="G44" s="5">
        <v>10</v>
      </c>
      <c r="H44">
        <f>2*0.5</f>
        <v>1</v>
      </c>
      <c r="I44" s="1"/>
      <c r="J44" s="2"/>
      <c r="K44" s="3"/>
    </row>
    <row r="45" spans="3:11" ht="15">
      <c r="C45" s="1" t="s">
        <v>64</v>
      </c>
      <c r="D45" s="5">
        <v>48</v>
      </c>
      <c r="E45" s="3">
        <f>3*1</f>
        <v>3</v>
      </c>
      <c r="F45" t="s">
        <v>65</v>
      </c>
      <c r="G45" s="5">
        <v>6</v>
      </c>
      <c r="H45">
        <f>2*0.5</f>
        <v>1</v>
      </c>
      <c r="I45" s="1"/>
      <c r="J45" s="2"/>
      <c r="K45" s="3"/>
    </row>
    <row r="46" spans="3:11" ht="15">
      <c r="C46" s="1" t="s">
        <v>66</v>
      </c>
      <c r="D46" s="5">
        <v>6</v>
      </c>
      <c r="E46" s="3">
        <f>3*1</f>
        <v>3</v>
      </c>
      <c r="F46" t="s">
        <v>75</v>
      </c>
      <c r="G46" s="5">
        <v>59</v>
      </c>
      <c r="H46">
        <f>2*1.5</f>
        <v>3</v>
      </c>
      <c r="I46" s="1"/>
      <c r="J46" s="2"/>
      <c r="K46" s="3"/>
    </row>
    <row r="47" spans="3:11" ht="15">
      <c r="C47" s="1" t="s">
        <v>68</v>
      </c>
      <c r="D47" s="5">
        <v>524</v>
      </c>
      <c r="E47" s="3">
        <f>3*1.5</f>
        <v>4.5</v>
      </c>
      <c r="F47" t="s">
        <v>76</v>
      </c>
      <c r="G47" s="5">
        <v>64</v>
      </c>
      <c r="H47">
        <f aca="true" t="shared" si="0" ref="H47:H59">2*1.5</f>
        <v>3</v>
      </c>
      <c r="I47" s="1"/>
      <c r="J47" s="2"/>
      <c r="K47" s="3"/>
    </row>
    <row r="48" spans="3:11" ht="15">
      <c r="C48" s="1" t="s">
        <v>69</v>
      </c>
      <c r="D48" s="5">
        <v>88</v>
      </c>
      <c r="E48" s="3">
        <f>3*1.5</f>
        <v>4.5</v>
      </c>
      <c r="F48" t="s">
        <v>79</v>
      </c>
      <c r="G48" s="5">
        <v>544</v>
      </c>
      <c r="H48">
        <f t="shared" si="0"/>
        <v>3</v>
      </c>
      <c r="I48" s="1"/>
      <c r="J48" s="2"/>
      <c r="K48" s="3"/>
    </row>
    <row r="49" spans="3:11" ht="15">
      <c r="C49" s="1" t="s">
        <v>70</v>
      </c>
      <c r="D49" s="5">
        <v>1</v>
      </c>
      <c r="E49" s="3">
        <f>3*1</f>
        <v>3</v>
      </c>
      <c r="F49" t="s">
        <v>80</v>
      </c>
      <c r="G49" s="5">
        <v>0</v>
      </c>
      <c r="H49">
        <f>2*0.1</f>
        <v>0.2</v>
      </c>
      <c r="I49" s="1"/>
      <c r="J49" s="2"/>
      <c r="K49" s="3"/>
    </row>
    <row r="50" spans="3:11" ht="15">
      <c r="C50" s="1" t="s">
        <v>71</v>
      </c>
      <c r="D50" s="5">
        <v>814</v>
      </c>
      <c r="E50" s="3">
        <f>3*1.5</f>
        <v>4.5</v>
      </c>
      <c r="F50" t="s">
        <v>81</v>
      </c>
      <c r="G50" s="5">
        <v>50</v>
      </c>
      <c r="H50">
        <f t="shared" si="0"/>
        <v>3</v>
      </c>
      <c r="I50" s="1"/>
      <c r="J50" s="2"/>
      <c r="K50" s="3"/>
    </row>
    <row r="51" spans="3:11" ht="15">
      <c r="C51" s="1" t="s">
        <v>72</v>
      </c>
      <c r="D51" s="5">
        <v>39</v>
      </c>
      <c r="E51" s="3">
        <f>3*1</f>
        <v>3</v>
      </c>
      <c r="F51" t="s">
        <v>82</v>
      </c>
      <c r="G51" s="5">
        <v>0</v>
      </c>
      <c r="H51">
        <f>2*0.1</f>
        <v>0.2</v>
      </c>
      <c r="I51" s="1"/>
      <c r="J51" s="2"/>
      <c r="K51" s="3"/>
    </row>
    <row r="52" spans="3:11" ht="15">
      <c r="C52" s="1" t="s">
        <v>73</v>
      </c>
      <c r="D52" s="5">
        <v>22</v>
      </c>
      <c r="E52" s="3">
        <f>3*1</f>
        <v>3</v>
      </c>
      <c r="F52" t="s">
        <v>83</v>
      </c>
      <c r="G52" s="5">
        <v>53</v>
      </c>
      <c r="H52">
        <f t="shared" si="0"/>
        <v>3</v>
      </c>
      <c r="I52" s="1"/>
      <c r="J52" s="2"/>
      <c r="K52" s="3"/>
    </row>
    <row r="53" spans="3:11" ht="15">
      <c r="C53" s="1" t="s">
        <v>74</v>
      </c>
      <c r="D53" s="5">
        <v>0</v>
      </c>
      <c r="E53" s="3">
        <f>3*0.1</f>
        <v>0.30000000000000004</v>
      </c>
      <c r="F53" t="s">
        <v>86</v>
      </c>
      <c r="G53" s="5">
        <v>51</v>
      </c>
      <c r="H53">
        <f t="shared" si="0"/>
        <v>3</v>
      </c>
      <c r="I53" s="1"/>
      <c r="J53" s="2"/>
      <c r="K53" s="3"/>
    </row>
    <row r="54" spans="3:11" ht="15">
      <c r="C54" s="1" t="s">
        <v>77</v>
      </c>
      <c r="D54" s="5">
        <v>0</v>
      </c>
      <c r="E54" s="3">
        <f>3*0.1</f>
        <v>0.30000000000000004</v>
      </c>
      <c r="F54" t="s">
        <v>89</v>
      </c>
      <c r="G54" s="5">
        <v>40</v>
      </c>
      <c r="H54">
        <f>2*1</f>
        <v>2</v>
      </c>
      <c r="I54" s="1"/>
      <c r="J54" s="2"/>
      <c r="K54" s="3"/>
    </row>
    <row r="55" spans="3:11" ht="15">
      <c r="C55" s="1" t="s">
        <v>84</v>
      </c>
      <c r="D55" s="5">
        <v>149</v>
      </c>
      <c r="E55" s="3">
        <f>3*1.5</f>
        <v>4.5</v>
      </c>
      <c r="F55" t="s">
        <v>90</v>
      </c>
      <c r="G55" s="5">
        <v>1187</v>
      </c>
      <c r="H55">
        <f t="shared" si="0"/>
        <v>3</v>
      </c>
      <c r="I55" s="1"/>
      <c r="J55" s="2"/>
      <c r="K55" s="3"/>
    </row>
    <row r="56" spans="3:11" ht="15">
      <c r="C56" s="1" t="s">
        <v>51</v>
      </c>
      <c r="D56" s="5">
        <v>24</v>
      </c>
      <c r="E56" s="3">
        <f>3*1</f>
        <v>3</v>
      </c>
      <c r="F56" t="s">
        <v>91</v>
      </c>
      <c r="G56" s="5">
        <v>0</v>
      </c>
      <c r="H56">
        <f>2*0.1</f>
        <v>0.2</v>
      </c>
      <c r="I56" s="1"/>
      <c r="J56" s="2"/>
      <c r="K56" s="3"/>
    </row>
    <row r="57" spans="3:11" ht="15">
      <c r="C57" s="1" t="s">
        <v>85</v>
      </c>
      <c r="D57" s="5">
        <v>3</v>
      </c>
      <c r="E57" s="3">
        <f>3*1</f>
        <v>3</v>
      </c>
      <c r="F57" t="s">
        <v>92</v>
      </c>
      <c r="G57" s="5">
        <v>55</v>
      </c>
      <c r="H57">
        <f t="shared" si="0"/>
        <v>3</v>
      </c>
      <c r="I57" s="1"/>
      <c r="J57" s="2"/>
      <c r="K57" s="3"/>
    </row>
    <row r="58" spans="3:11" ht="15">
      <c r="C58" s="1" t="s">
        <v>47</v>
      </c>
      <c r="D58" s="5">
        <v>676</v>
      </c>
      <c r="E58" s="3">
        <f>3*1.5</f>
        <v>4.5</v>
      </c>
      <c r="F58" t="s">
        <v>93</v>
      </c>
      <c r="G58" s="5">
        <v>118</v>
      </c>
      <c r="H58">
        <f t="shared" si="0"/>
        <v>3</v>
      </c>
      <c r="I58" s="1"/>
      <c r="J58" s="2"/>
      <c r="K58" s="3"/>
    </row>
    <row r="59" spans="3:11" ht="15">
      <c r="C59" s="1" t="s">
        <v>87</v>
      </c>
      <c r="D59" s="5">
        <v>335</v>
      </c>
      <c r="E59" s="3">
        <f>3*1.5</f>
        <v>4.5</v>
      </c>
      <c r="F59" s="2" t="s">
        <v>94</v>
      </c>
      <c r="G59" s="5">
        <v>92</v>
      </c>
      <c r="H59">
        <f t="shared" si="0"/>
        <v>3</v>
      </c>
      <c r="I59" s="1"/>
      <c r="J59" s="2"/>
      <c r="K59" s="3"/>
    </row>
    <row r="60" spans="1:12" ht="15">
      <c r="A60" s="2"/>
      <c r="B60" s="2"/>
      <c r="C60" s="1" t="s">
        <v>88</v>
      </c>
      <c r="D60" s="5">
        <v>93</v>
      </c>
      <c r="E60" s="3">
        <f>3*1.5</f>
        <v>4.5</v>
      </c>
      <c r="F60" s="2"/>
      <c r="G60" s="5"/>
      <c r="I60" s="1"/>
      <c r="J60" s="2"/>
      <c r="K60" s="3"/>
      <c r="L60" s="2"/>
    </row>
    <row r="61" spans="1:12" ht="15">
      <c r="A61" s="2"/>
      <c r="B61" s="2"/>
      <c r="C61" s="1" t="s">
        <v>50</v>
      </c>
      <c r="D61" s="5">
        <v>2356</v>
      </c>
      <c r="E61" s="3">
        <f>3*1.5</f>
        <v>4.5</v>
      </c>
      <c r="F61" s="2"/>
      <c r="G61" s="5"/>
      <c r="I61" s="1"/>
      <c r="J61" s="2"/>
      <c r="K61" s="3"/>
      <c r="L61" s="2"/>
    </row>
    <row r="62" spans="1:13" ht="15.75" thickBot="1">
      <c r="A62" s="12" t="s">
        <v>183</v>
      </c>
      <c r="B62" s="11"/>
      <c r="C62" s="14"/>
      <c r="D62" s="11"/>
      <c r="E62" s="15">
        <f>SUM(E39:E61)</f>
        <v>71.69999999999999</v>
      </c>
      <c r="F62" s="11"/>
      <c r="G62" s="11"/>
      <c r="H62" s="11">
        <f>SUM(H39:H59)</f>
        <v>41.6</v>
      </c>
      <c r="I62" s="14"/>
      <c r="J62" s="11"/>
      <c r="K62" s="15">
        <f>SUM(K39:K60)</f>
        <v>3.1</v>
      </c>
      <c r="L62" s="11" t="s">
        <v>185</v>
      </c>
      <c r="M62" s="11">
        <f>SUM(K62,H62,E62)</f>
        <v>116.39999999999999</v>
      </c>
    </row>
    <row r="63" spans="1:11" ht="15">
      <c r="A63" s="4">
        <v>15</v>
      </c>
      <c r="B63" s="4" t="s">
        <v>95</v>
      </c>
      <c r="C63" s="1" t="s">
        <v>55</v>
      </c>
      <c r="D63" s="5">
        <v>2</v>
      </c>
      <c r="E63" s="3">
        <f>3*0.5</f>
        <v>1.5</v>
      </c>
      <c r="F63" t="s">
        <v>61</v>
      </c>
      <c r="G63" s="5">
        <v>0</v>
      </c>
      <c r="H63">
        <f>2*0.1</f>
        <v>0.2</v>
      </c>
      <c r="I63" s="1" t="s">
        <v>97</v>
      </c>
      <c r="J63" s="2">
        <v>87</v>
      </c>
      <c r="K63" s="3">
        <f>1*1.5</f>
        <v>1.5</v>
      </c>
    </row>
    <row r="64" spans="3:11" ht="15">
      <c r="C64" s="1" t="s">
        <v>96</v>
      </c>
      <c r="D64" s="5">
        <v>3</v>
      </c>
      <c r="E64" s="3">
        <f>3*0.5</f>
        <v>1.5</v>
      </c>
      <c r="F64" t="s">
        <v>71</v>
      </c>
      <c r="G64" s="5">
        <v>814</v>
      </c>
      <c r="H64">
        <f>2*1.5</f>
        <v>3</v>
      </c>
      <c r="I64" s="1" t="s">
        <v>65</v>
      </c>
      <c r="J64" s="2">
        <v>6</v>
      </c>
      <c r="K64" s="3">
        <f>1*0.5</f>
        <v>0.5</v>
      </c>
    </row>
    <row r="65" spans="3:11" ht="15">
      <c r="C65" s="1" t="s">
        <v>98</v>
      </c>
      <c r="D65" s="5">
        <v>141</v>
      </c>
      <c r="E65" s="3">
        <f>3*1.5</f>
        <v>4.5</v>
      </c>
      <c r="F65" t="s">
        <v>85</v>
      </c>
      <c r="G65" s="5">
        <v>3</v>
      </c>
      <c r="H65">
        <f>2*0.5</f>
        <v>1</v>
      </c>
      <c r="I65" s="1"/>
      <c r="J65" s="2"/>
      <c r="K65" s="3"/>
    </row>
    <row r="66" spans="1:12" ht="15">
      <c r="A66" s="2"/>
      <c r="B66" s="2"/>
      <c r="C66" s="1" t="s">
        <v>99</v>
      </c>
      <c r="D66" s="5">
        <v>14</v>
      </c>
      <c r="E66" s="3">
        <f>3*1</f>
        <v>3</v>
      </c>
      <c r="F66" s="2" t="s">
        <v>100</v>
      </c>
      <c r="G66" s="5">
        <v>15</v>
      </c>
      <c r="H66" s="2">
        <f>2*1</f>
        <v>2</v>
      </c>
      <c r="I66" s="1"/>
      <c r="J66" s="2"/>
      <c r="K66" s="3"/>
      <c r="L66" s="2"/>
    </row>
    <row r="67" spans="1:13" ht="15.75" thickBot="1">
      <c r="A67" s="12" t="s">
        <v>183</v>
      </c>
      <c r="B67" s="11"/>
      <c r="C67" s="14"/>
      <c r="D67" s="11"/>
      <c r="E67" s="15">
        <f>SUM(E63:E66)</f>
        <v>10.5</v>
      </c>
      <c r="F67" s="11"/>
      <c r="G67" s="11"/>
      <c r="H67" s="11">
        <f>SUM(H63:H66)</f>
        <v>6.2</v>
      </c>
      <c r="I67" s="14"/>
      <c r="J67" s="11"/>
      <c r="K67" s="15">
        <f>SUM(K63:K66)</f>
        <v>2</v>
      </c>
      <c r="L67" s="11"/>
      <c r="M67" s="11">
        <f>SUM(K67,H67,E67)</f>
        <v>18.7</v>
      </c>
    </row>
    <row r="68" spans="1:12" ht="15">
      <c r="A68" s="10">
        <v>9</v>
      </c>
      <c r="B68" s="10" t="s">
        <v>101</v>
      </c>
      <c r="C68" s="1" t="s">
        <v>58</v>
      </c>
      <c r="D68" s="5">
        <v>2</v>
      </c>
      <c r="E68" s="3">
        <f>3*0.5</f>
        <v>1.5</v>
      </c>
      <c r="F68" s="2" t="s">
        <v>60</v>
      </c>
      <c r="G68" s="5">
        <v>21</v>
      </c>
      <c r="H68" s="2">
        <f>2*1</f>
        <v>2</v>
      </c>
      <c r="I68" s="1" t="s">
        <v>102</v>
      </c>
      <c r="J68" s="2">
        <v>0</v>
      </c>
      <c r="K68" s="3">
        <f>1*0.1</f>
        <v>0.1</v>
      </c>
      <c r="L68" s="2"/>
    </row>
    <row r="69" spans="3:11" ht="15">
      <c r="C69" s="1" t="s">
        <v>103</v>
      </c>
      <c r="D69" s="5">
        <v>23</v>
      </c>
      <c r="E69" s="3">
        <f>3*1</f>
        <v>3</v>
      </c>
      <c r="I69" s="1" t="s">
        <v>33</v>
      </c>
      <c r="J69" s="5">
        <v>1</v>
      </c>
      <c r="K69" s="3">
        <f>1*0.5</f>
        <v>0.5</v>
      </c>
    </row>
    <row r="70" spans="3:11" ht="15">
      <c r="C70" s="1" t="s">
        <v>79</v>
      </c>
      <c r="D70" s="5">
        <v>544</v>
      </c>
      <c r="E70" s="3">
        <f>3*1.5</f>
        <v>4.5</v>
      </c>
      <c r="I70" s="1" t="s">
        <v>104</v>
      </c>
      <c r="J70" s="5">
        <v>6</v>
      </c>
      <c r="K70" s="3">
        <f>1*0.5</f>
        <v>0.5</v>
      </c>
    </row>
    <row r="71" spans="3:11" ht="15">
      <c r="C71" s="1" t="s">
        <v>105</v>
      </c>
      <c r="D71" s="5">
        <v>37</v>
      </c>
      <c r="E71" s="3">
        <f>3*1</f>
        <v>3</v>
      </c>
      <c r="I71" s="1" t="s">
        <v>106</v>
      </c>
      <c r="J71" s="5">
        <v>60</v>
      </c>
      <c r="K71" s="3">
        <f>1*1.5</f>
        <v>1.5</v>
      </c>
    </row>
    <row r="72" spans="3:11" ht="15">
      <c r="C72" s="1" t="s">
        <v>107</v>
      </c>
      <c r="D72" s="5">
        <v>2</v>
      </c>
      <c r="E72" s="3">
        <f>3*0.5</f>
        <v>1.5</v>
      </c>
      <c r="I72" s="1"/>
      <c r="J72" s="2"/>
      <c r="K72" s="3"/>
    </row>
    <row r="73" spans="1:12" ht="15">
      <c r="A73" s="2"/>
      <c r="B73" s="2"/>
      <c r="C73" s="1" t="s">
        <v>108</v>
      </c>
      <c r="D73" s="5">
        <v>48</v>
      </c>
      <c r="E73" s="3">
        <f>3*1</f>
        <v>3</v>
      </c>
      <c r="F73" s="2"/>
      <c r="G73" s="2"/>
      <c r="H73" s="2"/>
      <c r="I73" s="1"/>
      <c r="J73" s="2"/>
      <c r="K73" s="3"/>
      <c r="L73" s="2"/>
    </row>
    <row r="74" spans="1:13" ht="15.75" thickBot="1">
      <c r="A74" s="12" t="s">
        <v>183</v>
      </c>
      <c r="B74" s="11"/>
      <c r="C74" s="14"/>
      <c r="D74" s="11"/>
      <c r="E74" s="15">
        <f>SUM(E68:E73)</f>
        <v>16.5</v>
      </c>
      <c r="F74" s="11"/>
      <c r="G74" s="11"/>
      <c r="H74" s="11">
        <f>SUM(H68:H73)</f>
        <v>2</v>
      </c>
      <c r="I74" s="14"/>
      <c r="J74" s="11"/>
      <c r="K74" s="15">
        <f>SUM(K68:K73)</f>
        <v>2.6</v>
      </c>
      <c r="L74" s="11"/>
      <c r="M74" s="11">
        <f>SUM(K74,H74,E74)</f>
        <v>21.1</v>
      </c>
    </row>
    <row r="75" spans="1:11" ht="15">
      <c r="A75" s="4">
        <v>24</v>
      </c>
      <c r="B75" s="4" t="s">
        <v>109</v>
      </c>
      <c r="C75" s="1" t="s">
        <v>110</v>
      </c>
      <c r="D75" s="5">
        <v>1056</v>
      </c>
      <c r="E75" s="3">
        <f>3*1.5</f>
        <v>4.5</v>
      </c>
      <c r="F75" t="s">
        <v>23</v>
      </c>
      <c r="G75">
        <v>0</v>
      </c>
      <c r="H75">
        <f>2*0.1</f>
        <v>0.2</v>
      </c>
      <c r="I75" s="1" t="s">
        <v>19</v>
      </c>
      <c r="J75" s="5">
        <v>2</v>
      </c>
      <c r="K75" s="3">
        <f>1*0.5</f>
        <v>0.5</v>
      </c>
    </row>
    <row r="76" spans="3:11" ht="15">
      <c r="C76" s="1" t="s">
        <v>111</v>
      </c>
      <c r="D76" s="5">
        <v>6</v>
      </c>
      <c r="E76" s="3">
        <f>3*0.5</f>
        <v>1.5</v>
      </c>
      <c r="F76" t="s">
        <v>31</v>
      </c>
      <c r="G76">
        <v>0</v>
      </c>
      <c r="H76">
        <f>2*0.1</f>
        <v>0.2</v>
      </c>
      <c r="I76" s="1" t="s">
        <v>8</v>
      </c>
      <c r="J76" s="5">
        <v>4</v>
      </c>
      <c r="K76" s="3">
        <f>1*0.5</f>
        <v>0.5</v>
      </c>
    </row>
    <row r="77" spans="3:11" ht="15">
      <c r="C77" s="1" t="s">
        <v>112</v>
      </c>
      <c r="D77" s="5">
        <v>1330</v>
      </c>
      <c r="E77" s="3">
        <f>3*1.5</f>
        <v>4.5</v>
      </c>
      <c r="F77" t="s">
        <v>39</v>
      </c>
      <c r="G77">
        <v>1</v>
      </c>
      <c r="H77">
        <f>2*0.5</f>
        <v>1</v>
      </c>
      <c r="I77" s="1" t="s">
        <v>114</v>
      </c>
      <c r="J77" s="5">
        <v>505</v>
      </c>
      <c r="K77" s="3">
        <f>1*1.5</f>
        <v>1.5</v>
      </c>
    </row>
    <row r="78" spans="3:11" ht="15">
      <c r="C78" s="1" t="s">
        <v>113</v>
      </c>
      <c r="D78" s="5">
        <v>155</v>
      </c>
      <c r="E78" s="3">
        <f>3*1.5</f>
        <v>4.5</v>
      </c>
      <c r="F78" t="s">
        <v>42</v>
      </c>
      <c r="G78">
        <v>5</v>
      </c>
      <c r="H78">
        <f>2*0.5</f>
        <v>1</v>
      </c>
      <c r="I78" s="1"/>
      <c r="J78" s="2"/>
      <c r="K78" s="3"/>
    </row>
    <row r="79" spans="3:11" ht="15">
      <c r="C79" s="1" t="s">
        <v>78</v>
      </c>
      <c r="D79" s="5">
        <v>0</v>
      </c>
      <c r="E79" s="3">
        <f>3*0.1</f>
        <v>0.30000000000000004</v>
      </c>
      <c r="F79" t="s">
        <v>104</v>
      </c>
      <c r="G79">
        <v>6</v>
      </c>
      <c r="H79">
        <f>2*0.5</f>
        <v>1</v>
      </c>
      <c r="I79" s="1"/>
      <c r="J79" s="2"/>
      <c r="K79" s="3"/>
    </row>
    <row r="80" spans="1:12" ht="15">
      <c r="A80" s="2"/>
      <c r="B80" s="2"/>
      <c r="C80" s="1"/>
      <c r="D80" s="2"/>
      <c r="E80" s="3"/>
      <c r="F80" s="2" t="s">
        <v>45</v>
      </c>
      <c r="G80" s="2">
        <v>0</v>
      </c>
      <c r="H80">
        <f>2*0.1</f>
        <v>0.2</v>
      </c>
      <c r="I80" s="1"/>
      <c r="J80" s="2"/>
      <c r="K80" s="3"/>
      <c r="L80" s="2"/>
    </row>
    <row r="81" spans="1:13" ht="15.75" thickBot="1">
      <c r="A81" s="12" t="s">
        <v>183</v>
      </c>
      <c r="B81" s="11"/>
      <c r="C81" s="14"/>
      <c r="D81" s="11"/>
      <c r="E81" s="15">
        <f>SUM(E75:E80)</f>
        <v>15.3</v>
      </c>
      <c r="F81" s="11"/>
      <c r="G81" s="11"/>
      <c r="H81" s="11">
        <f>SUM(H75:H80)</f>
        <v>3.6</v>
      </c>
      <c r="I81" s="14"/>
      <c r="J81" s="11"/>
      <c r="K81" s="15">
        <f>SUM(K75:K80)</f>
        <v>2.5</v>
      </c>
      <c r="L81" s="11"/>
      <c r="M81" s="11">
        <f>SUM(K81,H81,E81)</f>
        <v>21.4</v>
      </c>
    </row>
    <row r="82" spans="1:11" ht="15">
      <c r="A82" s="4">
        <v>12</v>
      </c>
      <c r="B82" s="4" t="s">
        <v>115</v>
      </c>
      <c r="C82" s="1" t="s">
        <v>118</v>
      </c>
      <c r="D82" s="5">
        <v>84</v>
      </c>
      <c r="E82" s="3">
        <f>3*1.5</f>
        <v>4.5</v>
      </c>
      <c r="F82" t="s">
        <v>116</v>
      </c>
      <c r="G82" s="5">
        <v>13</v>
      </c>
      <c r="H82">
        <f>2*1</f>
        <v>2</v>
      </c>
      <c r="I82" s="1" t="s">
        <v>117</v>
      </c>
      <c r="J82" s="2">
        <v>0</v>
      </c>
      <c r="K82" s="3">
        <f>1*0.1</f>
        <v>0.1</v>
      </c>
    </row>
    <row r="83" spans="3:11" ht="15">
      <c r="C83" s="1" t="s">
        <v>75</v>
      </c>
      <c r="D83" s="5">
        <v>59</v>
      </c>
      <c r="E83" s="3">
        <f aca="true" t="shared" si="1" ref="E83:E91">3*1.5</f>
        <v>4.5</v>
      </c>
      <c r="F83" t="s">
        <v>119</v>
      </c>
      <c r="G83" s="5">
        <v>5</v>
      </c>
      <c r="H83">
        <f>2*0.5</f>
        <v>1</v>
      </c>
      <c r="I83" s="1" t="s">
        <v>59</v>
      </c>
      <c r="J83" s="2">
        <v>54</v>
      </c>
      <c r="K83" s="3">
        <f>1*1.5</f>
        <v>1.5</v>
      </c>
    </row>
    <row r="84" spans="3:11" ht="15">
      <c r="C84" s="1" t="s">
        <v>123</v>
      </c>
      <c r="D84" s="5">
        <v>299</v>
      </c>
      <c r="E84" s="3">
        <f t="shared" si="1"/>
        <v>4.5</v>
      </c>
      <c r="F84" t="s">
        <v>98</v>
      </c>
      <c r="G84" s="5">
        <v>141</v>
      </c>
      <c r="H84">
        <f>2*1.5</f>
        <v>3</v>
      </c>
      <c r="I84" s="1" t="s">
        <v>111</v>
      </c>
      <c r="J84" s="2">
        <v>6</v>
      </c>
      <c r="K84" s="3">
        <f>1*0.5</f>
        <v>0.5</v>
      </c>
    </row>
    <row r="85" spans="3:11" ht="15">
      <c r="C85" s="1" t="s">
        <v>80</v>
      </c>
      <c r="D85" s="5">
        <v>0</v>
      </c>
      <c r="E85" s="3">
        <f>3*0.1</f>
        <v>0.30000000000000004</v>
      </c>
      <c r="F85" t="s">
        <v>13</v>
      </c>
      <c r="G85" s="5">
        <v>0</v>
      </c>
      <c r="H85">
        <f>2*0.1</f>
        <v>0.2</v>
      </c>
      <c r="I85" s="1" t="s">
        <v>120</v>
      </c>
      <c r="J85" s="5">
        <v>6</v>
      </c>
      <c r="K85" s="3">
        <f>1*0.5</f>
        <v>0.5</v>
      </c>
    </row>
    <row r="86" spans="3:11" ht="15">
      <c r="C86" s="1" t="s">
        <v>81</v>
      </c>
      <c r="D86" s="5">
        <v>50</v>
      </c>
      <c r="E86" s="3">
        <f t="shared" si="1"/>
        <v>4.5</v>
      </c>
      <c r="F86" t="s">
        <v>14</v>
      </c>
      <c r="G86" s="5">
        <v>1</v>
      </c>
      <c r="H86">
        <f>2*0.5</f>
        <v>1</v>
      </c>
      <c r="I86" s="1" t="s">
        <v>121</v>
      </c>
      <c r="J86" s="5">
        <v>0</v>
      </c>
      <c r="K86" s="3">
        <f>1*0.1</f>
        <v>0.1</v>
      </c>
    </row>
    <row r="87" spans="3:11" ht="15">
      <c r="C87" s="1" t="s">
        <v>82</v>
      </c>
      <c r="D87" s="5">
        <v>0</v>
      </c>
      <c r="E87" s="3">
        <f>3*0.1</f>
        <v>0.30000000000000004</v>
      </c>
      <c r="F87" t="s">
        <v>77</v>
      </c>
      <c r="G87" s="5">
        <v>0</v>
      </c>
      <c r="H87">
        <f>2*0.1</f>
        <v>0.2</v>
      </c>
      <c r="I87" s="1" t="s">
        <v>122</v>
      </c>
      <c r="J87" s="5">
        <v>0</v>
      </c>
      <c r="K87" s="3">
        <f>1*0.1</f>
        <v>0.1</v>
      </c>
    </row>
    <row r="88" spans="3:11" ht="15">
      <c r="C88" s="1" t="s">
        <v>83</v>
      </c>
      <c r="D88" s="5">
        <v>53</v>
      </c>
      <c r="E88" s="3">
        <f t="shared" si="1"/>
        <v>4.5</v>
      </c>
      <c r="F88" t="s">
        <v>26</v>
      </c>
      <c r="G88" s="5">
        <v>1</v>
      </c>
      <c r="H88">
        <f>2*0.5</f>
        <v>1</v>
      </c>
      <c r="I88" s="1" t="s">
        <v>76</v>
      </c>
      <c r="J88" s="5">
        <v>64</v>
      </c>
      <c r="K88" s="3">
        <f>1*1.5</f>
        <v>1.5</v>
      </c>
    </row>
    <row r="89" spans="3:11" ht="15">
      <c r="C89" s="1" t="s">
        <v>125</v>
      </c>
      <c r="D89" s="5">
        <v>6</v>
      </c>
      <c r="E89" s="3">
        <f>3*0.5</f>
        <v>1.5</v>
      </c>
      <c r="F89" t="s">
        <v>51</v>
      </c>
      <c r="G89" s="5">
        <v>24</v>
      </c>
      <c r="H89">
        <f>2*1</f>
        <v>2</v>
      </c>
      <c r="I89" s="1" t="s">
        <v>124</v>
      </c>
      <c r="J89" s="5">
        <v>11</v>
      </c>
      <c r="K89" s="3">
        <f>1*1</f>
        <v>1</v>
      </c>
    </row>
    <row r="90" spans="3:11" ht="15">
      <c r="C90" s="1" t="s">
        <v>86</v>
      </c>
      <c r="D90" s="5">
        <v>51</v>
      </c>
      <c r="E90" s="3">
        <f t="shared" si="1"/>
        <v>4.5</v>
      </c>
      <c r="F90" t="s">
        <v>126</v>
      </c>
      <c r="G90" s="5">
        <v>160</v>
      </c>
      <c r="H90">
        <f>2*1.5</f>
        <v>3</v>
      </c>
      <c r="I90" s="1" t="s">
        <v>130</v>
      </c>
      <c r="J90" s="5">
        <v>1</v>
      </c>
      <c r="K90" s="3">
        <f>1*0.5</f>
        <v>0.5</v>
      </c>
    </row>
    <row r="91" spans="3:11" ht="15">
      <c r="C91" s="1" t="s">
        <v>49</v>
      </c>
      <c r="D91" s="5">
        <v>1494</v>
      </c>
      <c r="E91" s="3">
        <f t="shared" si="1"/>
        <v>4.5</v>
      </c>
      <c r="F91" t="s">
        <v>127</v>
      </c>
      <c r="G91" s="5">
        <v>985</v>
      </c>
      <c r="H91">
        <f>2*1.5</f>
        <v>3</v>
      </c>
      <c r="I91" s="1"/>
      <c r="J91" s="2"/>
      <c r="K91" s="3"/>
    </row>
    <row r="92" spans="3:11" ht="15">
      <c r="C92" s="1" t="s">
        <v>128</v>
      </c>
      <c r="D92" s="5">
        <v>5</v>
      </c>
      <c r="E92" s="3">
        <f>3*0.5</f>
        <v>1.5</v>
      </c>
      <c r="I92" s="1"/>
      <c r="J92" s="2"/>
      <c r="K92" s="3"/>
    </row>
    <row r="93" spans="3:11" ht="15">
      <c r="C93" s="1" t="s">
        <v>129</v>
      </c>
      <c r="D93" s="5">
        <v>0</v>
      </c>
      <c r="E93" s="3">
        <f>3*0.1</f>
        <v>0.30000000000000004</v>
      </c>
      <c r="I93" s="1"/>
      <c r="J93" s="2"/>
      <c r="K93" s="3"/>
    </row>
    <row r="94" spans="1:13" ht="15">
      <c r="A94" s="2"/>
      <c r="B94" s="2"/>
      <c r="C94" s="1" t="s">
        <v>131</v>
      </c>
      <c r="D94" s="5">
        <v>118</v>
      </c>
      <c r="E94" s="3">
        <f>3*1.5</f>
        <v>4.5</v>
      </c>
      <c r="F94" s="2"/>
      <c r="G94" s="2"/>
      <c r="H94" s="2"/>
      <c r="I94" s="1"/>
      <c r="J94" s="2"/>
      <c r="K94" s="3"/>
      <c r="L94" s="2"/>
      <c r="M94" s="2"/>
    </row>
    <row r="95" spans="1:13" ht="15.75" thickBot="1">
      <c r="A95" s="12" t="s">
        <v>183</v>
      </c>
      <c r="B95" s="11"/>
      <c r="C95" s="14"/>
      <c r="D95" s="11"/>
      <c r="E95" s="15">
        <f>SUM(E82:E94)</f>
        <v>39.9</v>
      </c>
      <c r="F95" s="11"/>
      <c r="G95" s="11"/>
      <c r="H95" s="11">
        <f>SUM(H82:H94)</f>
        <v>16.4</v>
      </c>
      <c r="I95" s="14"/>
      <c r="J95" s="11"/>
      <c r="K95" s="15">
        <f>SUM(K82:K94)</f>
        <v>5.800000000000001</v>
      </c>
      <c r="L95" s="11"/>
      <c r="M95" s="11">
        <f>SUM(K95,H95,E95)</f>
        <v>62.099999999999994</v>
      </c>
    </row>
    <row r="96" spans="1:11" ht="15">
      <c r="A96" s="4">
        <v>11</v>
      </c>
      <c r="B96" s="4" t="s">
        <v>106</v>
      </c>
      <c r="C96" s="1" t="s">
        <v>132</v>
      </c>
      <c r="D96" s="5">
        <v>287</v>
      </c>
      <c r="E96" s="3">
        <f>3*1.5</f>
        <v>4.5</v>
      </c>
      <c r="F96" t="s">
        <v>134</v>
      </c>
      <c r="G96">
        <v>35</v>
      </c>
      <c r="H96">
        <f>2*1</f>
        <v>2</v>
      </c>
      <c r="I96" s="1" t="s">
        <v>133</v>
      </c>
      <c r="J96" s="2">
        <v>3689</v>
      </c>
      <c r="K96" s="3">
        <f>1*1.5</f>
        <v>1.5</v>
      </c>
    </row>
    <row r="97" spans="3:11" ht="15">
      <c r="C97" s="1" t="s">
        <v>135</v>
      </c>
      <c r="D97" s="5">
        <v>2</v>
      </c>
      <c r="E97" s="3">
        <f>3*0.5</f>
        <v>1.5</v>
      </c>
      <c r="F97" t="s">
        <v>32</v>
      </c>
      <c r="G97">
        <v>4</v>
      </c>
      <c r="H97">
        <f>2*0.5</f>
        <v>1</v>
      </c>
      <c r="I97" s="1" t="s">
        <v>18</v>
      </c>
      <c r="J97" s="2">
        <v>0</v>
      </c>
      <c r="K97" s="3">
        <f>1*0.1</f>
        <v>0.1</v>
      </c>
    </row>
    <row r="98" spans="3:11" ht="15">
      <c r="C98" s="1" t="s">
        <v>106</v>
      </c>
      <c r="D98" s="5">
        <v>60</v>
      </c>
      <c r="E98" s="3">
        <f>3*1.5</f>
        <v>4.5</v>
      </c>
      <c r="I98" s="1" t="s">
        <v>38</v>
      </c>
      <c r="J98" s="2">
        <v>0</v>
      </c>
      <c r="K98" s="3">
        <f>1*0.1</f>
        <v>0.1</v>
      </c>
    </row>
    <row r="99" spans="1:13" ht="15">
      <c r="A99" s="2"/>
      <c r="B99" s="2"/>
      <c r="C99" s="1" t="s">
        <v>114</v>
      </c>
      <c r="D99" s="5">
        <v>505</v>
      </c>
      <c r="E99" s="3">
        <f>3*1.5</f>
        <v>4.5</v>
      </c>
      <c r="F99" s="2"/>
      <c r="G99" s="2"/>
      <c r="H99" s="2"/>
      <c r="I99" s="1"/>
      <c r="J99" s="2"/>
      <c r="K99" s="3"/>
      <c r="L99" s="2"/>
      <c r="M99" s="2"/>
    </row>
    <row r="100" spans="1:13" ht="15.75" thickBot="1">
      <c r="A100" s="12" t="s">
        <v>183</v>
      </c>
      <c r="B100" s="11"/>
      <c r="C100" s="14"/>
      <c r="D100" s="11"/>
      <c r="E100" s="15">
        <f>SUM(E96:E99)</f>
        <v>15</v>
      </c>
      <c r="F100" s="11"/>
      <c r="G100" s="11"/>
      <c r="H100" s="11">
        <f>SUM(H96:H99)</f>
        <v>3</v>
      </c>
      <c r="I100" s="14"/>
      <c r="J100" s="11"/>
      <c r="K100" s="15">
        <f>SUM(K96:K99)</f>
        <v>1.7000000000000002</v>
      </c>
      <c r="L100" s="11"/>
      <c r="M100" s="11">
        <f>SUM(K100,H100,E100)</f>
        <v>19.7</v>
      </c>
    </row>
    <row r="101" spans="1:11" ht="15">
      <c r="A101" s="4">
        <v>23</v>
      </c>
      <c r="B101" s="4" t="s">
        <v>94</v>
      </c>
      <c r="C101" s="1" t="s">
        <v>104</v>
      </c>
      <c r="D101" s="5">
        <v>6</v>
      </c>
      <c r="E101" s="3">
        <f>3*0.5</f>
        <v>1.5</v>
      </c>
      <c r="F101" t="s">
        <v>111</v>
      </c>
      <c r="G101">
        <v>6</v>
      </c>
      <c r="H101">
        <f>2*0.5</f>
        <v>1</v>
      </c>
      <c r="I101" s="1" t="s">
        <v>136</v>
      </c>
      <c r="J101" s="5">
        <v>2</v>
      </c>
      <c r="K101" s="3">
        <f>1*0.5</f>
        <v>0.5</v>
      </c>
    </row>
    <row r="102" spans="3:11" ht="15">
      <c r="C102" s="1" t="s">
        <v>139</v>
      </c>
      <c r="D102" s="5">
        <v>116</v>
      </c>
      <c r="E102" s="3">
        <f>3*1.5</f>
        <v>4.5</v>
      </c>
      <c r="F102" t="s">
        <v>138</v>
      </c>
      <c r="G102">
        <v>5</v>
      </c>
      <c r="H102">
        <f>2*0.5</f>
        <v>1</v>
      </c>
      <c r="I102" s="1" t="s">
        <v>137</v>
      </c>
      <c r="J102" s="5">
        <v>3</v>
      </c>
      <c r="K102" s="3">
        <f>1*0.5</f>
        <v>0.5</v>
      </c>
    </row>
    <row r="103" spans="1:13" ht="15">
      <c r="A103" s="2"/>
      <c r="B103" s="2"/>
      <c r="C103" s="1" t="s">
        <v>94</v>
      </c>
      <c r="D103" s="5">
        <v>95</v>
      </c>
      <c r="E103" s="3">
        <f>3*1.5</f>
        <v>4.5</v>
      </c>
      <c r="F103" s="2"/>
      <c r="G103" s="2"/>
      <c r="H103" s="2"/>
      <c r="I103" s="1" t="s">
        <v>73</v>
      </c>
      <c r="J103" s="5">
        <v>22</v>
      </c>
      <c r="K103" s="3">
        <f>1*1</f>
        <v>1</v>
      </c>
      <c r="L103" s="2"/>
      <c r="M103" s="2"/>
    </row>
    <row r="104" spans="1:13" ht="15.75" thickBot="1">
      <c r="A104" s="12" t="s">
        <v>183</v>
      </c>
      <c r="B104" s="11"/>
      <c r="C104" s="14"/>
      <c r="D104" s="11"/>
      <c r="E104" s="15">
        <f>SUM(E101:E103)</f>
        <v>10.5</v>
      </c>
      <c r="F104" s="11"/>
      <c r="G104" s="11"/>
      <c r="H104" s="11">
        <f>SUM(H101:H103)</f>
        <v>2</v>
      </c>
      <c r="I104" s="14"/>
      <c r="J104" s="11"/>
      <c r="K104" s="15">
        <f>SUM(K101:K103)</f>
        <v>2</v>
      </c>
      <c r="L104" s="11"/>
      <c r="M104" s="11">
        <f>SUM(K104,H104,E104)</f>
        <v>14.5</v>
      </c>
    </row>
    <row r="105" spans="1:11" ht="15">
      <c r="A105" s="4">
        <v>17</v>
      </c>
      <c r="B105" s="4" t="s">
        <v>140</v>
      </c>
      <c r="C105" s="1" t="s">
        <v>60</v>
      </c>
      <c r="D105" s="5">
        <v>21</v>
      </c>
      <c r="E105" s="3">
        <f>3*1</f>
        <v>3</v>
      </c>
      <c r="F105" t="s">
        <v>141</v>
      </c>
      <c r="G105">
        <v>2</v>
      </c>
      <c r="H105">
        <f>2*0.5</f>
        <v>1</v>
      </c>
      <c r="I105" s="1" t="s">
        <v>62</v>
      </c>
      <c r="J105" s="5">
        <v>28</v>
      </c>
      <c r="K105" s="3">
        <f>1*1</f>
        <v>1</v>
      </c>
    </row>
    <row r="106" spans="3:11" ht="15">
      <c r="C106" s="1" t="s">
        <v>146</v>
      </c>
      <c r="D106" s="5">
        <v>973</v>
      </c>
      <c r="E106" s="3">
        <f>3*1.5</f>
        <v>4.5</v>
      </c>
      <c r="F106" t="s">
        <v>144</v>
      </c>
      <c r="G106">
        <v>0</v>
      </c>
      <c r="H106">
        <f>2*0.1</f>
        <v>0.2</v>
      </c>
      <c r="I106" s="1" t="s">
        <v>142</v>
      </c>
      <c r="J106" s="5">
        <v>341</v>
      </c>
      <c r="K106" s="3">
        <f>1*1.5</f>
        <v>1.5</v>
      </c>
    </row>
    <row r="107" spans="3:11" ht="15">
      <c r="C107" s="1" t="s">
        <v>152</v>
      </c>
      <c r="D107" s="5">
        <v>266</v>
      </c>
      <c r="E107" s="3">
        <f>3*1.5</f>
        <v>4.5</v>
      </c>
      <c r="F107" t="s">
        <v>145</v>
      </c>
      <c r="G107">
        <v>585</v>
      </c>
      <c r="H107">
        <f>2*1.5</f>
        <v>3</v>
      </c>
      <c r="I107" s="1" t="s">
        <v>143</v>
      </c>
      <c r="J107" s="5">
        <v>201</v>
      </c>
      <c r="K107" s="3">
        <f>1*1.5</f>
        <v>1.5</v>
      </c>
    </row>
    <row r="108" spans="3:11" ht="15">
      <c r="C108" s="1"/>
      <c r="D108" s="2"/>
      <c r="E108" s="3"/>
      <c r="F108" t="s">
        <v>147</v>
      </c>
      <c r="G108">
        <v>0</v>
      </c>
      <c r="H108">
        <f>2*0.1</f>
        <v>0.2</v>
      </c>
      <c r="I108" s="1"/>
      <c r="J108" s="2"/>
      <c r="K108" s="3"/>
    </row>
    <row r="109" spans="3:11" ht="15">
      <c r="C109" s="1"/>
      <c r="D109" s="2"/>
      <c r="E109" s="3"/>
      <c r="F109" t="s">
        <v>140</v>
      </c>
      <c r="G109">
        <v>192</v>
      </c>
      <c r="H109">
        <f>2*1.5</f>
        <v>3</v>
      </c>
      <c r="I109" s="1"/>
      <c r="J109" s="2"/>
      <c r="K109" s="3"/>
    </row>
    <row r="110" spans="3:11" ht="15">
      <c r="C110" s="1"/>
      <c r="D110" s="2"/>
      <c r="E110" s="3"/>
      <c r="F110" t="s">
        <v>148</v>
      </c>
      <c r="G110">
        <v>288</v>
      </c>
      <c r="H110">
        <f>2*1.5</f>
        <v>3</v>
      </c>
      <c r="I110" s="1"/>
      <c r="J110" s="2"/>
      <c r="K110" s="3"/>
    </row>
    <row r="111" spans="3:11" ht="15">
      <c r="C111" s="1"/>
      <c r="D111" s="2"/>
      <c r="E111" s="3"/>
      <c r="F111" t="s">
        <v>149</v>
      </c>
      <c r="G111">
        <v>88</v>
      </c>
      <c r="H111">
        <f>2*1.5</f>
        <v>3</v>
      </c>
      <c r="I111" s="1"/>
      <c r="J111" s="2"/>
      <c r="K111" s="3"/>
    </row>
    <row r="112" spans="3:11" ht="15">
      <c r="C112" s="1"/>
      <c r="D112" s="2"/>
      <c r="E112" s="3"/>
      <c r="F112" t="s">
        <v>150</v>
      </c>
      <c r="G112">
        <v>323</v>
      </c>
      <c r="H112">
        <f>2*1.5</f>
        <v>3</v>
      </c>
      <c r="I112" s="1"/>
      <c r="J112" s="2"/>
      <c r="K112" s="3"/>
    </row>
    <row r="113" spans="1:13" ht="15">
      <c r="A113" s="2"/>
      <c r="B113" s="2"/>
      <c r="C113" s="1"/>
      <c r="D113" s="2"/>
      <c r="E113" s="3"/>
      <c r="F113" s="2" t="s">
        <v>151</v>
      </c>
      <c r="G113" s="2">
        <v>116</v>
      </c>
      <c r="H113" s="2">
        <f>2*1.5</f>
        <v>3</v>
      </c>
      <c r="I113" s="1"/>
      <c r="J113" s="2"/>
      <c r="K113" s="3"/>
      <c r="L113" s="2"/>
      <c r="M113" s="2"/>
    </row>
    <row r="114" spans="1:13" ht="15.75" thickBot="1">
      <c r="A114" s="12" t="s">
        <v>183</v>
      </c>
      <c r="B114" s="11"/>
      <c r="C114" s="14"/>
      <c r="D114" s="11"/>
      <c r="E114" s="15">
        <f>SUM(E105:E113)</f>
        <v>12</v>
      </c>
      <c r="F114" s="11"/>
      <c r="G114" s="11"/>
      <c r="H114" s="11">
        <f>SUM(H105:H113)</f>
        <v>19.4</v>
      </c>
      <c r="I114" s="14"/>
      <c r="J114" s="11"/>
      <c r="K114" s="15">
        <f>SUM(K105:K113)</f>
        <v>4</v>
      </c>
      <c r="L114" s="11"/>
      <c r="M114" s="11">
        <f>SUM(K114,H114,E114)</f>
        <v>35.4</v>
      </c>
    </row>
    <row r="115" spans="1:11" ht="15">
      <c r="A115" s="4">
        <v>16</v>
      </c>
      <c r="B115" s="4" t="s">
        <v>124</v>
      </c>
      <c r="C115" s="1" t="s">
        <v>154</v>
      </c>
      <c r="D115" s="2">
        <v>61</v>
      </c>
      <c r="E115" s="3">
        <f>3*1.5</f>
        <v>4.5</v>
      </c>
      <c r="F115" t="s">
        <v>59</v>
      </c>
      <c r="G115" s="5">
        <v>54</v>
      </c>
      <c r="H115">
        <f>2*1.5</f>
        <v>3</v>
      </c>
      <c r="I115" s="1" t="s">
        <v>153</v>
      </c>
      <c r="J115" s="2">
        <v>49</v>
      </c>
      <c r="K115" s="3">
        <f>1*1</f>
        <v>1</v>
      </c>
    </row>
    <row r="116" spans="3:11" ht="15">
      <c r="C116" s="1" t="s">
        <v>156</v>
      </c>
      <c r="D116" s="2">
        <v>11</v>
      </c>
      <c r="E116" s="3">
        <f>3*1</f>
        <v>3</v>
      </c>
      <c r="F116" t="s">
        <v>103</v>
      </c>
      <c r="G116" s="5">
        <v>23</v>
      </c>
      <c r="H116">
        <f>2*0.5</f>
        <v>1</v>
      </c>
      <c r="I116" s="1" t="s">
        <v>61</v>
      </c>
      <c r="J116" s="2">
        <v>0</v>
      </c>
      <c r="K116" s="3">
        <f>1*0.1</f>
        <v>0.1</v>
      </c>
    </row>
    <row r="117" spans="3:11" ht="15">
      <c r="C117" s="1" t="s">
        <v>76</v>
      </c>
      <c r="D117" s="2">
        <v>64</v>
      </c>
      <c r="E117" s="3">
        <f>3*1.5</f>
        <v>4.5</v>
      </c>
      <c r="F117" t="s">
        <v>155</v>
      </c>
      <c r="G117" s="5">
        <v>48</v>
      </c>
      <c r="H117">
        <f>2*0.5</f>
        <v>1</v>
      </c>
      <c r="I117" s="1" t="s">
        <v>132</v>
      </c>
      <c r="J117" s="2">
        <v>287</v>
      </c>
      <c r="K117" s="3">
        <f>1*1.5</f>
        <v>1.5</v>
      </c>
    </row>
    <row r="118" spans="3:11" ht="15">
      <c r="C118" s="1" t="s">
        <v>124</v>
      </c>
      <c r="D118" s="5">
        <v>11</v>
      </c>
      <c r="E118" s="3">
        <f>3*1</f>
        <v>3</v>
      </c>
      <c r="F118" t="s">
        <v>121</v>
      </c>
      <c r="G118" s="5">
        <v>0</v>
      </c>
      <c r="H118">
        <f>2*0.1</f>
        <v>0.2</v>
      </c>
      <c r="I118" s="1" t="s">
        <v>72</v>
      </c>
      <c r="J118" s="5">
        <v>39</v>
      </c>
      <c r="K118" s="3">
        <f>1*1</f>
        <v>1</v>
      </c>
    </row>
    <row r="119" spans="3:11" ht="15">
      <c r="C119" s="1" t="s">
        <v>126</v>
      </c>
      <c r="D119" s="5">
        <v>160</v>
      </c>
      <c r="E119" s="3">
        <f>3*1.5</f>
        <v>4.5</v>
      </c>
      <c r="F119" t="s">
        <v>112</v>
      </c>
      <c r="G119" s="5">
        <v>1330</v>
      </c>
      <c r="H119">
        <f>2*1.5</f>
        <v>3</v>
      </c>
      <c r="I119" s="1" t="s">
        <v>75</v>
      </c>
      <c r="J119" s="5">
        <v>59</v>
      </c>
      <c r="K119" s="3">
        <f>1*1.5</f>
        <v>1.5</v>
      </c>
    </row>
    <row r="120" spans="3:11" ht="15">
      <c r="C120" s="1" t="s">
        <v>130</v>
      </c>
      <c r="D120" s="5">
        <v>9</v>
      </c>
      <c r="E120" s="3">
        <f>3*0.5</f>
        <v>1.5</v>
      </c>
      <c r="F120" t="s">
        <v>122</v>
      </c>
      <c r="G120" s="5">
        <v>0</v>
      </c>
      <c r="H120">
        <f>2*0.1</f>
        <v>0.2</v>
      </c>
      <c r="I120" s="1" t="s">
        <v>152</v>
      </c>
      <c r="J120" s="5">
        <v>266</v>
      </c>
      <c r="K120" s="3">
        <f>1*1.5</f>
        <v>1.5</v>
      </c>
    </row>
    <row r="121" spans="3:11" ht="15">
      <c r="C121" s="1"/>
      <c r="D121" s="2"/>
      <c r="E121" s="3"/>
      <c r="F121" t="s">
        <v>84</v>
      </c>
      <c r="G121" s="5">
        <v>149</v>
      </c>
      <c r="H121">
        <f>2*1.5</f>
        <v>3</v>
      </c>
      <c r="I121" s="1" t="s">
        <v>94</v>
      </c>
      <c r="J121" s="5">
        <v>95</v>
      </c>
      <c r="K121" s="3">
        <f>1*1.5</f>
        <v>1.5</v>
      </c>
    </row>
    <row r="122" spans="1:13" ht="15">
      <c r="A122" s="2"/>
      <c r="B122" s="2"/>
      <c r="C122" s="1"/>
      <c r="D122" s="2"/>
      <c r="E122" s="3"/>
      <c r="F122" s="2" t="s">
        <v>135</v>
      </c>
      <c r="G122" s="5">
        <v>2</v>
      </c>
      <c r="H122" s="2"/>
      <c r="I122" s="1"/>
      <c r="J122" s="2"/>
      <c r="K122" s="3"/>
      <c r="L122" s="2"/>
      <c r="M122" s="2"/>
    </row>
    <row r="123" spans="1:13" ht="15.75" thickBot="1">
      <c r="A123" s="12" t="s">
        <v>183</v>
      </c>
      <c r="B123" s="11"/>
      <c r="C123" s="14"/>
      <c r="D123" s="11"/>
      <c r="E123" s="15">
        <f>SUM(E115:E122)</f>
        <v>21</v>
      </c>
      <c r="F123" s="11"/>
      <c r="G123" s="11"/>
      <c r="H123" s="11">
        <f>SUM(H115:H122)</f>
        <v>11.399999999999999</v>
      </c>
      <c r="I123" s="14"/>
      <c r="J123" s="11"/>
      <c r="K123" s="15">
        <f>SUM(K115:K122)</f>
        <v>8.1</v>
      </c>
      <c r="L123" s="11"/>
      <c r="M123" s="11">
        <f>SUM(K123,H123,E123)</f>
        <v>40.5</v>
      </c>
    </row>
    <row r="124" spans="1:11" ht="15">
      <c r="A124" s="4">
        <v>13</v>
      </c>
      <c r="B124" s="4" t="s">
        <v>145</v>
      </c>
      <c r="C124" s="1" t="s">
        <v>143</v>
      </c>
      <c r="D124" s="5">
        <v>201</v>
      </c>
      <c r="E124" s="3">
        <f>3*1.5</f>
        <v>4.5</v>
      </c>
      <c r="F124" t="s">
        <v>57</v>
      </c>
      <c r="G124" s="5">
        <v>0</v>
      </c>
      <c r="H124">
        <f>2*0.1</f>
        <v>0.2</v>
      </c>
      <c r="I124" s="1" t="s">
        <v>52</v>
      </c>
      <c r="J124" s="5">
        <v>13</v>
      </c>
      <c r="K124" s="3">
        <f>1*1</f>
        <v>1</v>
      </c>
    </row>
    <row r="125" spans="3:11" ht="15">
      <c r="C125" s="1" t="s">
        <v>144</v>
      </c>
      <c r="D125" s="5">
        <v>0</v>
      </c>
      <c r="E125" s="3">
        <f>3*0.1</f>
        <v>0.30000000000000004</v>
      </c>
      <c r="F125" t="s">
        <v>142</v>
      </c>
      <c r="G125" s="5">
        <v>341</v>
      </c>
      <c r="H125">
        <f>2*1.5</f>
        <v>3</v>
      </c>
      <c r="I125" s="1" t="s">
        <v>155</v>
      </c>
      <c r="J125" s="5">
        <v>48</v>
      </c>
      <c r="K125" s="3">
        <f>1*1</f>
        <v>1</v>
      </c>
    </row>
    <row r="126" spans="3:11" ht="15">
      <c r="C126" s="1" t="s">
        <v>145</v>
      </c>
      <c r="D126" s="5">
        <v>585</v>
      </c>
      <c r="E126" s="3">
        <f>3*1.5</f>
        <v>4.5</v>
      </c>
      <c r="F126" t="s">
        <v>67</v>
      </c>
      <c r="G126" s="5">
        <v>201</v>
      </c>
      <c r="H126">
        <f>2*1.5</f>
        <v>3</v>
      </c>
      <c r="I126" s="1" t="s">
        <v>68</v>
      </c>
      <c r="J126" s="5">
        <v>526</v>
      </c>
      <c r="K126" s="3">
        <f>1*1.5</f>
        <v>1.5</v>
      </c>
    </row>
    <row r="127" spans="3:11" ht="15">
      <c r="C127" s="1" t="s">
        <v>147</v>
      </c>
      <c r="D127" s="5">
        <v>0</v>
      </c>
      <c r="E127" s="3">
        <f>3*0.1</f>
        <v>0.30000000000000004</v>
      </c>
      <c r="F127" t="s">
        <v>157</v>
      </c>
      <c r="G127" s="5">
        <v>8</v>
      </c>
      <c r="H127">
        <f>2*0.5</f>
        <v>1</v>
      </c>
      <c r="I127" s="1" t="s">
        <v>79</v>
      </c>
      <c r="J127" s="5">
        <v>544</v>
      </c>
      <c r="K127" s="3">
        <f>1*1.5</f>
        <v>1.5</v>
      </c>
    </row>
    <row r="128" spans="3:11" ht="15">
      <c r="C128" s="1" t="s">
        <v>140</v>
      </c>
      <c r="D128" s="5">
        <v>193</v>
      </c>
      <c r="E128" s="3">
        <f>3*1.5</f>
        <v>4.5</v>
      </c>
      <c r="F128" t="s">
        <v>146</v>
      </c>
      <c r="G128" s="5">
        <v>973</v>
      </c>
      <c r="H128">
        <f>2*1.5</f>
        <v>3</v>
      </c>
      <c r="I128" s="1" t="s">
        <v>123</v>
      </c>
      <c r="J128" s="5">
        <v>300</v>
      </c>
      <c r="K128" s="3">
        <f>1*1.5</f>
        <v>1.5</v>
      </c>
    </row>
    <row r="129" spans="3:11" ht="15">
      <c r="C129" s="1" t="s">
        <v>148</v>
      </c>
      <c r="D129" s="5">
        <v>289</v>
      </c>
      <c r="E129" s="3">
        <f>3*1.5</f>
        <v>4.5</v>
      </c>
      <c r="F129" t="s">
        <v>46</v>
      </c>
      <c r="G129" s="5">
        <v>8</v>
      </c>
      <c r="H129">
        <f>2*0.5</f>
        <v>1</v>
      </c>
      <c r="I129" s="1" t="s">
        <v>36</v>
      </c>
      <c r="J129" s="5">
        <v>0</v>
      </c>
      <c r="K129" s="3">
        <f>1*0.1</f>
        <v>0.1</v>
      </c>
    </row>
    <row r="130" spans="3:11" ht="15">
      <c r="C130" s="1" t="s">
        <v>149</v>
      </c>
      <c r="D130" s="5">
        <v>88</v>
      </c>
      <c r="E130" s="3">
        <f>3*1.5</f>
        <v>4.5</v>
      </c>
      <c r="F130" t="s">
        <v>105</v>
      </c>
      <c r="G130" s="5">
        <v>37</v>
      </c>
      <c r="H130">
        <v>2</v>
      </c>
      <c r="I130" s="1" t="s">
        <v>126</v>
      </c>
      <c r="J130" s="5">
        <v>160</v>
      </c>
      <c r="K130" s="3">
        <f>1*1.5</f>
        <v>1.5</v>
      </c>
    </row>
    <row r="131" spans="3:11" ht="15">
      <c r="C131" s="1" t="s">
        <v>127</v>
      </c>
      <c r="D131" s="5">
        <v>985</v>
      </c>
      <c r="E131" s="3">
        <f>3*1.5</f>
        <v>4.5</v>
      </c>
      <c r="F131" t="s">
        <v>159</v>
      </c>
      <c r="G131" s="5">
        <v>2366</v>
      </c>
      <c r="H131">
        <f>2*1.5</f>
        <v>3</v>
      </c>
      <c r="I131" s="1" t="s">
        <v>158</v>
      </c>
      <c r="J131" s="5">
        <v>15</v>
      </c>
      <c r="K131" s="3">
        <f>1*1</f>
        <v>1</v>
      </c>
    </row>
    <row r="132" spans="3:11" ht="15">
      <c r="C132" s="1"/>
      <c r="D132" s="2"/>
      <c r="E132" s="3"/>
      <c r="I132" s="1" t="s">
        <v>87</v>
      </c>
      <c r="J132" s="5">
        <v>335</v>
      </c>
      <c r="K132" s="3">
        <f>1*1.5</f>
        <v>1.5</v>
      </c>
    </row>
    <row r="133" spans="1:13" ht="15">
      <c r="A133" s="2"/>
      <c r="B133" s="2"/>
      <c r="C133" s="1"/>
      <c r="D133" s="2"/>
      <c r="E133" s="3"/>
      <c r="F133" s="2"/>
      <c r="G133" s="2"/>
      <c r="H133" s="2"/>
      <c r="I133" s="1" t="s">
        <v>150</v>
      </c>
      <c r="J133" s="5">
        <v>323</v>
      </c>
      <c r="K133" s="3">
        <f>1*1.5</f>
        <v>1.5</v>
      </c>
      <c r="L133" s="2"/>
      <c r="M133" s="2"/>
    </row>
    <row r="134" spans="1:13" ht="15.75" thickBot="1">
      <c r="A134" s="12" t="s">
        <v>183</v>
      </c>
      <c r="B134" s="11"/>
      <c r="C134" s="14"/>
      <c r="D134" s="11"/>
      <c r="E134" s="15">
        <f>SUM(E124:E133)</f>
        <v>27.6</v>
      </c>
      <c r="F134" s="11"/>
      <c r="G134" s="11"/>
      <c r="H134" s="11">
        <f>SUM(H124:H133)</f>
        <v>16.2</v>
      </c>
      <c r="I134" s="14"/>
      <c r="J134" s="11"/>
      <c r="K134" s="15">
        <f>SUM(K124:K133)</f>
        <v>12.1</v>
      </c>
      <c r="L134" s="11"/>
      <c r="M134" s="11">
        <f>SUM(K134,H134,E134)</f>
        <v>55.9</v>
      </c>
    </row>
    <row r="135" spans="1:11" ht="15">
      <c r="A135" s="4">
        <v>3</v>
      </c>
      <c r="B135" s="4" t="s">
        <v>92</v>
      </c>
      <c r="C135" s="1" t="s">
        <v>160</v>
      </c>
      <c r="D135" s="5">
        <v>114</v>
      </c>
      <c r="E135" s="3">
        <f>3*1.5</f>
        <v>4.5</v>
      </c>
      <c r="F135" t="s">
        <v>161</v>
      </c>
      <c r="G135" s="5">
        <v>87</v>
      </c>
      <c r="H135">
        <f>2*1.5</f>
        <v>3</v>
      </c>
      <c r="I135" s="1" t="s">
        <v>11</v>
      </c>
      <c r="J135" s="5">
        <v>23</v>
      </c>
      <c r="K135" s="3">
        <f>1*1</f>
        <v>1</v>
      </c>
    </row>
    <row r="136" spans="3:11" ht="15">
      <c r="C136" s="1" t="s">
        <v>102</v>
      </c>
      <c r="D136" s="5">
        <v>0</v>
      </c>
      <c r="E136" s="3">
        <f>3*0.1</f>
        <v>0.30000000000000004</v>
      </c>
      <c r="F136" t="s">
        <v>10</v>
      </c>
      <c r="G136" s="5">
        <v>0</v>
      </c>
      <c r="H136">
        <f>2*0.1</f>
        <v>0.2</v>
      </c>
      <c r="I136" s="1" t="s">
        <v>98</v>
      </c>
      <c r="J136" s="5">
        <v>141</v>
      </c>
      <c r="K136" s="3">
        <f>1*1.5</f>
        <v>1.5</v>
      </c>
    </row>
    <row r="137" spans="3:11" ht="15">
      <c r="C137" s="1" t="s">
        <v>121</v>
      </c>
      <c r="D137" s="5">
        <v>0</v>
      </c>
      <c r="E137" s="3">
        <f>3*0.1</f>
        <v>0.30000000000000004</v>
      </c>
      <c r="F137" t="s">
        <v>162</v>
      </c>
      <c r="G137" s="5">
        <v>87</v>
      </c>
      <c r="H137">
        <f>2*1.5</f>
        <v>3</v>
      </c>
      <c r="I137" s="1" t="s">
        <v>70</v>
      </c>
      <c r="J137" s="5">
        <v>1</v>
      </c>
      <c r="K137" s="3">
        <f>1*0.5</f>
        <v>0.5</v>
      </c>
    </row>
    <row r="138" spans="3:11" ht="15">
      <c r="C138" s="1"/>
      <c r="D138" s="2"/>
      <c r="E138" s="3"/>
      <c r="F138" t="s">
        <v>68</v>
      </c>
      <c r="G138" s="5">
        <v>526</v>
      </c>
      <c r="H138">
        <f>2*1.5</f>
        <v>3</v>
      </c>
      <c r="I138" s="1" t="s">
        <v>21</v>
      </c>
      <c r="J138" s="5">
        <v>0</v>
      </c>
      <c r="K138" s="3">
        <f>1*0.1</f>
        <v>0.1</v>
      </c>
    </row>
    <row r="139" spans="3:11" ht="15">
      <c r="C139" s="1"/>
      <c r="D139" s="2"/>
      <c r="E139" s="3"/>
      <c r="F139" t="s">
        <v>69</v>
      </c>
      <c r="G139" s="5">
        <v>88</v>
      </c>
      <c r="H139">
        <f>2*1.5</f>
        <v>3</v>
      </c>
      <c r="I139" s="1" t="s">
        <v>22</v>
      </c>
      <c r="J139" s="5">
        <v>0</v>
      </c>
      <c r="K139" s="3">
        <f>1*0.1</f>
        <v>0.1</v>
      </c>
    </row>
    <row r="140" spans="3:11" ht="15">
      <c r="C140" s="1"/>
      <c r="D140" s="2"/>
      <c r="E140" s="3"/>
      <c r="F140" t="s">
        <v>33</v>
      </c>
      <c r="G140" s="5">
        <v>1</v>
      </c>
      <c r="H140">
        <f>2*0.5</f>
        <v>1</v>
      </c>
      <c r="I140" s="1" t="s">
        <v>163</v>
      </c>
      <c r="J140" s="5">
        <v>0</v>
      </c>
      <c r="K140" s="3">
        <f>1*0.1</f>
        <v>0.1</v>
      </c>
    </row>
    <row r="141" spans="3:11" ht="15">
      <c r="C141" s="1"/>
      <c r="D141" s="2"/>
      <c r="E141" s="3"/>
      <c r="F141" t="s">
        <v>164</v>
      </c>
      <c r="G141" s="5">
        <v>1</v>
      </c>
      <c r="H141">
        <f>2*0.5</f>
        <v>1</v>
      </c>
      <c r="I141" s="1" t="s">
        <v>45</v>
      </c>
      <c r="J141" s="5">
        <v>0</v>
      </c>
      <c r="K141" s="3">
        <f>1*0.1</f>
        <v>0.1</v>
      </c>
    </row>
    <row r="142" spans="3:11" ht="15">
      <c r="C142" s="1"/>
      <c r="D142" s="2"/>
      <c r="E142" s="3"/>
      <c r="F142" t="s">
        <v>124</v>
      </c>
      <c r="G142" s="5">
        <v>11</v>
      </c>
      <c r="H142">
        <v>2</v>
      </c>
      <c r="I142" s="1"/>
      <c r="J142" s="2"/>
      <c r="K142" s="3"/>
    </row>
    <row r="143" spans="3:11" ht="15">
      <c r="C143" s="1"/>
      <c r="D143" s="2"/>
      <c r="E143" s="3"/>
      <c r="F143" t="s">
        <v>130</v>
      </c>
      <c r="G143" s="5">
        <v>9</v>
      </c>
      <c r="H143">
        <f>2*0.5</f>
        <v>1</v>
      </c>
      <c r="I143" s="1"/>
      <c r="J143" s="2"/>
      <c r="K143" s="3"/>
    </row>
    <row r="144" spans="3:11" ht="15">
      <c r="C144" s="1"/>
      <c r="D144" s="2"/>
      <c r="E144" s="3"/>
      <c r="F144" t="s">
        <v>92</v>
      </c>
      <c r="G144" s="5">
        <v>55</v>
      </c>
      <c r="H144">
        <f>2*1.5</f>
        <v>3</v>
      </c>
      <c r="I144" s="1"/>
      <c r="J144" s="2"/>
      <c r="K144" s="3"/>
    </row>
    <row r="145" spans="1:13" ht="15">
      <c r="A145" s="2"/>
      <c r="B145" s="2"/>
      <c r="C145" s="1"/>
      <c r="D145" s="2"/>
      <c r="E145" s="3"/>
      <c r="F145" s="2" t="s">
        <v>107</v>
      </c>
      <c r="G145" s="5">
        <v>2</v>
      </c>
      <c r="H145" s="2">
        <f>2*0.5</f>
        <v>1</v>
      </c>
      <c r="I145" s="1"/>
      <c r="J145" s="2"/>
      <c r="K145" s="3"/>
      <c r="L145" s="2"/>
      <c r="M145" s="2"/>
    </row>
    <row r="146" spans="1:13" ht="15.75" thickBot="1">
      <c r="A146" s="12" t="s">
        <v>183</v>
      </c>
      <c r="B146" s="11"/>
      <c r="C146" s="14"/>
      <c r="D146" s="11"/>
      <c r="E146" s="15">
        <f>SUM(E135:E145)</f>
        <v>5.1</v>
      </c>
      <c r="F146" s="11"/>
      <c r="G146" s="11"/>
      <c r="H146" s="11">
        <f>SUM(H135:H145)</f>
        <v>21.2</v>
      </c>
      <c r="I146" s="14"/>
      <c r="J146" s="11"/>
      <c r="K146" s="15">
        <f>SUM(K135:K145)</f>
        <v>3.4000000000000004</v>
      </c>
      <c r="L146" s="11"/>
      <c r="M146" s="11">
        <f>SUM(K146,H146,E146)</f>
        <v>29.700000000000003</v>
      </c>
    </row>
    <row r="147" spans="1:11" ht="15">
      <c r="A147" s="4">
        <v>7</v>
      </c>
      <c r="B147" s="4" t="s">
        <v>165</v>
      </c>
      <c r="C147" s="1" t="s">
        <v>165</v>
      </c>
      <c r="D147" s="2">
        <v>171</v>
      </c>
      <c r="E147" s="3">
        <f>3*1.5</f>
        <v>4.5</v>
      </c>
      <c r="F147" t="s">
        <v>166</v>
      </c>
      <c r="G147" s="5">
        <v>1056</v>
      </c>
      <c r="H147">
        <f>2*1.5</f>
        <v>3</v>
      </c>
      <c r="I147" s="1" t="s">
        <v>167</v>
      </c>
      <c r="J147" s="2">
        <v>11</v>
      </c>
      <c r="K147" s="3">
        <f>1*1</f>
        <v>1</v>
      </c>
    </row>
    <row r="148" spans="3:11" ht="15">
      <c r="C148" s="1"/>
      <c r="D148" s="2"/>
      <c r="E148" s="3"/>
      <c r="F148" t="s">
        <v>133</v>
      </c>
      <c r="G148" s="5">
        <v>3689</v>
      </c>
      <c r="H148">
        <f>2*1.5</f>
        <v>3</v>
      </c>
      <c r="I148" s="1" t="s">
        <v>168</v>
      </c>
      <c r="J148" s="2">
        <v>1494</v>
      </c>
      <c r="K148" s="3">
        <f>1*1.5</f>
        <v>1.5</v>
      </c>
    </row>
    <row r="149" spans="1:13" ht="15">
      <c r="A149" s="2"/>
      <c r="B149" s="2"/>
      <c r="C149" s="1"/>
      <c r="D149" s="2"/>
      <c r="E149" s="3"/>
      <c r="F149" s="2" t="s">
        <v>123</v>
      </c>
      <c r="G149" s="5">
        <v>300</v>
      </c>
      <c r="H149" s="2">
        <f>2*1.5</f>
        <v>3</v>
      </c>
      <c r="I149" s="1"/>
      <c r="J149" s="2"/>
      <c r="K149" s="3"/>
      <c r="L149" s="2"/>
      <c r="M149" s="2"/>
    </row>
    <row r="150" spans="1:13" ht="15.75" thickBot="1">
      <c r="A150" s="12" t="s">
        <v>183</v>
      </c>
      <c r="B150" s="11"/>
      <c r="C150" s="14"/>
      <c r="D150" s="11"/>
      <c r="E150" s="15">
        <f>SUM(E147:E149)</f>
        <v>4.5</v>
      </c>
      <c r="F150" s="11"/>
      <c r="G150" s="11"/>
      <c r="H150" s="11">
        <f>SUM(H147:H149)</f>
        <v>9</v>
      </c>
      <c r="I150" s="14"/>
      <c r="J150" s="11"/>
      <c r="K150" s="15">
        <f>SUM(K147:K149)</f>
        <v>2.5</v>
      </c>
      <c r="L150" s="11"/>
      <c r="M150" s="11">
        <f>SUM(K150,H150,E150)</f>
        <v>16</v>
      </c>
    </row>
    <row r="151" spans="1:11" ht="15">
      <c r="A151" s="4">
        <v>4</v>
      </c>
      <c r="B151" s="4" t="s">
        <v>169</v>
      </c>
      <c r="C151" s="1" t="s">
        <v>56</v>
      </c>
      <c r="D151" s="2">
        <v>8</v>
      </c>
      <c r="E151" s="3">
        <f>3*0.5</f>
        <v>1.5</v>
      </c>
      <c r="F151" t="s">
        <v>170</v>
      </c>
      <c r="G151" s="5">
        <v>14</v>
      </c>
      <c r="H151">
        <v>2</v>
      </c>
      <c r="I151" s="1" t="s">
        <v>110</v>
      </c>
      <c r="J151" s="2">
        <v>1056</v>
      </c>
      <c r="K151" s="3">
        <f>1*1.5</f>
        <v>1.5</v>
      </c>
    </row>
    <row r="152" spans="3:11" ht="15">
      <c r="C152" s="1" t="s">
        <v>119</v>
      </c>
      <c r="D152" s="2">
        <v>5</v>
      </c>
      <c r="E152" s="3">
        <f>3*0.5</f>
        <v>1.5</v>
      </c>
      <c r="F152" t="s">
        <v>154</v>
      </c>
      <c r="G152" s="5">
        <v>61</v>
      </c>
      <c r="H152">
        <f>2*1.5</f>
        <v>3</v>
      </c>
      <c r="I152" s="1" t="s">
        <v>10</v>
      </c>
      <c r="J152" s="5">
        <v>0</v>
      </c>
      <c r="K152" s="3">
        <f>1*0.1</f>
        <v>0.1</v>
      </c>
    </row>
    <row r="153" spans="3:11" ht="15">
      <c r="C153" s="1" t="s">
        <v>63</v>
      </c>
      <c r="D153" s="5">
        <v>10</v>
      </c>
      <c r="E153" s="3">
        <f>3*0.5</f>
        <v>1.5</v>
      </c>
      <c r="F153" t="s">
        <v>96</v>
      </c>
      <c r="G153" s="5">
        <v>3</v>
      </c>
      <c r="H153">
        <f>2*0.5</f>
        <v>1</v>
      </c>
      <c r="I153" s="1" t="s">
        <v>69</v>
      </c>
      <c r="J153" s="5">
        <v>88</v>
      </c>
      <c r="K153" s="3">
        <f>1*1.5</f>
        <v>1.5</v>
      </c>
    </row>
    <row r="154" spans="3:11" ht="15">
      <c r="C154" s="1" t="s">
        <v>171</v>
      </c>
      <c r="D154" s="5">
        <v>341</v>
      </c>
      <c r="E154" s="3">
        <f>3*1.5</f>
        <v>4.5</v>
      </c>
      <c r="F154" t="s">
        <v>143</v>
      </c>
      <c r="G154" s="5">
        <v>201</v>
      </c>
      <c r="H154">
        <f>2*1.5</f>
        <v>3</v>
      </c>
      <c r="I154" s="1" t="s">
        <v>144</v>
      </c>
      <c r="J154" s="5">
        <v>0</v>
      </c>
      <c r="K154" s="3">
        <f>1*0.1</f>
        <v>0.1</v>
      </c>
    </row>
    <row r="155" spans="3:11" ht="15">
      <c r="C155" s="1" t="s">
        <v>159</v>
      </c>
      <c r="D155" s="5">
        <v>2366</v>
      </c>
      <c r="E155" s="3">
        <f>3*1.5</f>
        <v>4.5</v>
      </c>
      <c r="F155" t="s">
        <v>167</v>
      </c>
      <c r="G155" s="5">
        <v>11</v>
      </c>
      <c r="H155">
        <v>2</v>
      </c>
      <c r="I155" s="1" t="s">
        <v>145</v>
      </c>
      <c r="J155" s="5">
        <v>585</v>
      </c>
      <c r="K155" s="3">
        <f>1*1.5</f>
        <v>1.5</v>
      </c>
    </row>
    <row r="156" spans="3:11" ht="15">
      <c r="C156" s="1" t="s">
        <v>46</v>
      </c>
      <c r="D156" s="5">
        <v>8</v>
      </c>
      <c r="E156" s="3">
        <f>3*0.5</f>
        <v>1.5</v>
      </c>
      <c r="F156" t="s">
        <v>172</v>
      </c>
      <c r="G156" s="5">
        <v>6</v>
      </c>
      <c r="H156">
        <f>2*0.5</f>
        <v>1</v>
      </c>
      <c r="I156" s="1" t="s">
        <v>146</v>
      </c>
      <c r="J156" s="5">
        <v>973</v>
      </c>
      <c r="K156" s="3">
        <f>1*1.5</f>
        <v>1.5</v>
      </c>
    </row>
    <row r="157" spans="3:11" ht="15">
      <c r="C157" s="1" t="s">
        <v>150</v>
      </c>
      <c r="D157" s="5">
        <v>323</v>
      </c>
      <c r="E157" s="3">
        <f>3*1.5</f>
        <v>4.5</v>
      </c>
      <c r="I157" s="1" t="s">
        <v>147</v>
      </c>
      <c r="J157" s="5">
        <v>0</v>
      </c>
      <c r="K157" s="3">
        <f>1*0.1</f>
        <v>0.1</v>
      </c>
    </row>
    <row r="158" spans="3:11" ht="15">
      <c r="C158" s="1"/>
      <c r="D158" s="2"/>
      <c r="E158" s="3"/>
      <c r="I158" s="1" t="s">
        <v>140</v>
      </c>
      <c r="J158" s="5">
        <v>193</v>
      </c>
      <c r="K158" s="3">
        <f>1*1.5</f>
        <v>1.5</v>
      </c>
    </row>
    <row r="159" spans="3:11" ht="15">
      <c r="C159" s="1"/>
      <c r="D159" s="2"/>
      <c r="E159" s="3"/>
      <c r="I159" s="1" t="s">
        <v>148</v>
      </c>
      <c r="J159" s="5">
        <v>289</v>
      </c>
      <c r="K159" s="3">
        <f>1*1.5</f>
        <v>1.5</v>
      </c>
    </row>
    <row r="160" spans="3:11" ht="15">
      <c r="C160" s="1"/>
      <c r="D160" s="2"/>
      <c r="E160" s="3"/>
      <c r="I160" s="1" t="s">
        <v>149</v>
      </c>
      <c r="J160" s="5">
        <v>88</v>
      </c>
      <c r="K160" s="3">
        <f>1*1.5</f>
        <v>1.5</v>
      </c>
    </row>
    <row r="161" spans="1:13" ht="15">
      <c r="A161" s="2"/>
      <c r="B161" s="2"/>
      <c r="C161" s="1"/>
      <c r="D161" s="2"/>
      <c r="E161" s="3"/>
      <c r="F161" s="2"/>
      <c r="G161" s="2"/>
      <c r="H161" s="2"/>
      <c r="I161" s="1" t="s">
        <v>93</v>
      </c>
      <c r="J161" s="5">
        <v>118</v>
      </c>
      <c r="K161" s="3">
        <f>1*1.5</f>
        <v>1.5</v>
      </c>
      <c r="L161" s="2"/>
      <c r="M161" s="2"/>
    </row>
    <row r="162" spans="1:13" ht="15.75" thickBot="1">
      <c r="A162" s="12" t="s">
        <v>183</v>
      </c>
      <c r="B162" s="11"/>
      <c r="C162" s="14"/>
      <c r="D162" s="11"/>
      <c r="E162" s="15">
        <f>SUM(E151:E161)</f>
        <v>19.5</v>
      </c>
      <c r="F162" s="11"/>
      <c r="G162" s="11"/>
      <c r="H162" s="11">
        <f>SUM(H151:H161)</f>
        <v>12</v>
      </c>
      <c r="I162" s="14"/>
      <c r="J162" s="11"/>
      <c r="K162" s="15">
        <f>SUM(K151:K161)</f>
        <v>12.3</v>
      </c>
      <c r="L162" s="11"/>
      <c r="M162" s="11">
        <f>SUM(K162,H162,E162)</f>
        <v>43.8</v>
      </c>
    </row>
    <row r="163" spans="1:11" ht="15">
      <c r="A163" s="4">
        <v>21</v>
      </c>
      <c r="B163" s="4" t="s">
        <v>134</v>
      </c>
      <c r="C163" s="1" t="s">
        <v>167</v>
      </c>
      <c r="D163" s="2">
        <v>11</v>
      </c>
      <c r="E163" s="3">
        <f>3*1</f>
        <v>3</v>
      </c>
      <c r="F163" t="s">
        <v>62</v>
      </c>
      <c r="G163">
        <v>28</v>
      </c>
      <c r="H163">
        <v>2</v>
      </c>
      <c r="I163" s="1" t="s">
        <v>12</v>
      </c>
      <c r="J163" s="5">
        <v>50</v>
      </c>
      <c r="K163" s="3">
        <f>1*1.5</f>
        <v>1.5</v>
      </c>
    </row>
    <row r="164" spans="3:11" ht="15">
      <c r="C164" s="1" t="s">
        <v>134</v>
      </c>
      <c r="D164" s="2">
        <v>35</v>
      </c>
      <c r="E164" s="3">
        <f>3*1</f>
        <v>3</v>
      </c>
      <c r="F164" t="s">
        <v>78</v>
      </c>
      <c r="G164">
        <v>0</v>
      </c>
      <c r="H164">
        <f>2*0.1</f>
        <v>0.2</v>
      </c>
      <c r="I164" s="1" t="s">
        <v>113</v>
      </c>
      <c r="J164" s="5">
        <v>155</v>
      </c>
      <c r="K164" s="3">
        <f>1*1.5</f>
        <v>1.5</v>
      </c>
    </row>
    <row r="165" spans="3:11" ht="15">
      <c r="C165" s="1" t="s">
        <v>48</v>
      </c>
      <c r="D165" s="2">
        <v>40</v>
      </c>
      <c r="E165" s="3">
        <f>3*1</f>
        <v>3</v>
      </c>
      <c r="F165" t="s">
        <v>101</v>
      </c>
      <c r="G165">
        <v>20</v>
      </c>
      <c r="H165">
        <v>2</v>
      </c>
      <c r="I165" s="1" t="s">
        <v>84</v>
      </c>
      <c r="J165" s="5">
        <v>149</v>
      </c>
      <c r="K165" s="3">
        <f>1*1.5</f>
        <v>1.5</v>
      </c>
    </row>
    <row r="166" spans="3:11" ht="15">
      <c r="C166" s="1"/>
      <c r="D166" s="2"/>
      <c r="E166" s="3"/>
      <c r="I166" s="1" t="s">
        <v>85</v>
      </c>
      <c r="J166" s="5">
        <v>3</v>
      </c>
      <c r="K166" s="3">
        <f>1*0.5</f>
        <v>0.5</v>
      </c>
    </row>
    <row r="167" spans="1:13" ht="15">
      <c r="A167" s="2"/>
      <c r="B167" s="2"/>
      <c r="C167" s="1"/>
      <c r="D167" s="2"/>
      <c r="E167" s="3"/>
      <c r="F167" s="2"/>
      <c r="G167" s="2"/>
      <c r="H167" s="2"/>
      <c r="I167" s="1" t="s">
        <v>107</v>
      </c>
      <c r="J167" s="5">
        <v>2</v>
      </c>
      <c r="K167" s="3">
        <f>1*0.5</f>
        <v>0.5</v>
      </c>
      <c r="L167" s="2"/>
      <c r="M167" s="2"/>
    </row>
    <row r="168" spans="1:13" ht="15.75" thickBot="1">
      <c r="A168" s="12" t="s">
        <v>183</v>
      </c>
      <c r="B168" s="11"/>
      <c r="C168" s="14"/>
      <c r="D168" s="11"/>
      <c r="E168" s="15">
        <f>SUM(E163:E167)</f>
        <v>9</v>
      </c>
      <c r="F168" s="11"/>
      <c r="G168" s="11"/>
      <c r="H168" s="11">
        <f>SUM(H163:H167)</f>
        <v>4.2</v>
      </c>
      <c r="I168" s="14"/>
      <c r="J168" s="11"/>
      <c r="K168" s="15">
        <f>SUM(K163:K167)</f>
        <v>5.5</v>
      </c>
      <c r="L168" s="11"/>
      <c r="M168" s="11">
        <f>SUM(K168,H168,E168)</f>
        <v>18.7</v>
      </c>
    </row>
    <row r="169" spans="1:11" ht="15">
      <c r="A169" s="4">
        <v>5</v>
      </c>
      <c r="B169" s="4" t="s">
        <v>173</v>
      </c>
      <c r="C169" s="1" t="s">
        <v>53</v>
      </c>
      <c r="D169" s="5">
        <v>49</v>
      </c>
      <c r="E169" s="3">
        <f>3*1</f>
        <v>3</v>
      </c>
      <c r="F169" t="s">
        <v>102</v>
      </c>
      <c r="G169" s="5">
        <v>0</v>
      </c>
      <c r="H169">
        <f>2*0.1</f>
        <v>0.2</v>
      </c>
      <c r="I169" s="1" t="s">
        <v>170</v>
      </c>
      <c r="J169" s="5">
        <v>14</v>
      </c>
      <c r="K169" s="3">
        <f>1*1</f>
        <v>1</v>
      </c>
    </row>
    <row r="170" spans="3:11" ht="15">
      <c r="C170" s="1" t="s">
        <v>162</v>
      </c>
      <c r="D170" s="5">
        <v>87</v>
      </c>
      <c r="E170" s="3">
        <f>3*1.5</f>
        <v>4.5</v>
      </c>
      <c r="F170" s="1" t="s">
        <v>54</v>
      </c>
      <c r="G170" s="5">
        <v>15</v>
      </c>
      <c r="H170">
        <v>2</v>
      </c>
      <c r="I170" s="1" t="s">
        <v>154</v>
      </c>
      <c r="J170" s="5">
        <v>61</v>
      </c>
      <c r="K170" s="3">
        <f>1*1.5</f>
        <v>1.5</v>
      </c>
    </row>
    <row r="171" spans="3:11" ht="15">
      <c r="C171" s="1" t="s">
        <v>65</v>
      </c>
      <c r="D171" s="5">
        <v>6</v>
      </c>
      <c r="E171" s="3">
        <f>3*0.5</f>
        <v>1.5</v>
      </c>
      <c r="F171" t="s">
        <v>56</v>
      </c>
      <c r="G171" s="5">
        <v>8</v>
      </c>
      <c r="H171">
        <f>2*0.5</f>
        <v>1</v>
      </c>
      <c r="I171" s="1" t="s">
        <v>141</v>
      </c>
      <c r="J171" s="5">
        <v>2</v>
      </c>
      <c r="K171" s="3">
        <f>1*0.5</f>
        <v>0.5</v>
      </c>
    </row>
    <row r="172" spans="3:11" ht="15">
      <c r="C172" s="1" t="s">
        <v>174</v>
      </c>
      <c r="D172" s="5">
        <v>1187</v>
      </c>
      <c r="E172" s="3">
        <f>3*1.5</f>
        <v>4.5</v>
      </c>
      <c r="F172" t="s">
        <v>132</v>
      </c>
      <c r="G172" s="5">
        <v>287</v>
      </c>
      <c r="H172">
        <f>2*1.5</f>
        <v>3</v>
      </c>
      <c r="I172" s="1" t="s">
        <v>55</v>
      </c>
      <c r="J172" s="5">
        <v>2</v>
      </c>
      <c r="K172" s="3">
        <f>1*0.5</f>
        <v>0.5</v>
      </c>
    </row>
    <row r="173" spans="3:11" ht="15">
      <c r="C173" s="1"/>
      <c r="D173" s="2"/>
      <c r="E173" s="3"/>
      <c r="F173" t="s">
        <v>120</v>
      </c>
      <c r="G173" s="5">
        <v>8</v>
      </c>
      <c r="H173">
        <f>2*0.5</f>
        <v>1</v>
      </c>
      <c r="I173" s="1" t="s">
        <v>135</v>
      </c>
      <c r="J173" s="5">
        <v>3</v>
      </c>
      <c r="K173" s="3">
        <f>1*0.5</f>
        <v>0.5</v>
      </c>
    </row>
    <row r="174" spans="3:11" ht="15">
      <c r="C174" s="1"/>
      <c r="D174" s="2"/>
      <c r="E174" s="3"/>
      <c r="F174" t="s">
        <v>156</v>
      </c>
      <c r="G174" s="5">
        <v>11</v>
      </c>
      <c r="H174">
        <v>2</v>
      </c>
      <c r="I174" s="1" t="s">
        <v>47</v>
      </c>
      <c r="J174" s="5">
        <v>678</v>
      </c>
      <c r="K174" s="3">
        <f>1*1.5</f>
        <v>1.5</v>
      </c>
    </row>
    <row r="175" spans="3:11" ht="15">
      <c r="C175" s="1"/>
      <c r="D175" s="2"/>
      <c r="E175" s="3"/>
      <c r="F175" t="s">
        <v>72</v>
      </c>
      <c r="G175" s="5">
        <v>39</v>
      </c>
      <c r="H175">
        <v>2</v>
      </c>
      <c r="I175" s="1" t="s">
        <v>92</v>
      </c>
      <c r="J175" s="5">
        <v>55</v>
      </c>
      <c r="K175" s="3">
        <f>1*1.5</f>
        <v>1.5</v>
      </c>
    </row>
    <row r="176" spans="3:11" ht="15">
      <c r="C176" s="1"/>
      <c r="D176" s="2"/>
      <c r="E176" s="3"/>
      <c r="F176" t="s">
        <v>40</v>
      </c>
      <c r="G176" s="5">
        <v>1</v>
      </c>
      <c r="H176">
        <f>2*0.5</f>
        <v>1</v>
      </c>
      <c r="I176" s="1"/>
      <c r="J176" s="5"/>
      <c r="K176" s="3"/>
    </row>
    <row r="177" spans="3:11" ht="15">
      <c r="C177" s="1"/>
      <c r="D177" s="2"/>
      <c r="E177" s="3"/>
      <c r="F177" t="s">
        <v>87</v>
      </c>
      <c r="G177" s="5">
        <v>335</v>
      </c>
      <c r="H177">
        <f>2*1.5</f>
        <v>3</v>
      </c>
      <c r="I177" s="1"/>
      <c r="J177" s="5"/>
      <c r="K177" s="3"/>
    </row>
    <row r="178" spans="1:13" ht="15">
      <c r="A178" s="2"/>
      <c r="B178" s="2"/>
      <c r="C178" s="1"/>
      <c r="D178" s="2"/>
      <c r="E178" s="3"/>
      <c r="F178" s="2" t="s">
        <v>88</v>
      </c>
      <c r="G178" s="5">
        <v>95</v>
      </c>
      <c r="H178" s="2">
        <f>2*1.5</f>
        <v>3</v>
      </c>
      <c r="I178" s="1"/>
      <c r="J178" s="2"/>
      <c r="K178" s="3"/>
      <c r="L178" s="2"/>
      <c r="M178" s="2"/>
    </row>
    <row r="179" spans="1:13" ht="15.75" thickBot="1">
      <c r="A179" s="12" t="s">
        <v>183</v>
      </c>
      <c r="B179" s="11"/>
      <c r="C179" s="14"/>
      <c r="D179" s="11"/>
      <c r="E179" s="15">
        <f>SUM(E169:E178)</f>
        <v>13.5</v>
      </c>
      <c r="F179" s="11"/>
      <c r="G179" s="11"/>
      <c r="H179" s="11">
        <f>SUM(H169:H178)</f>
        <v>18.2</v>
      </c>
      <c r="I179" s="14"/>
      <c r="J179" s="11"/>
      <c r="K179" s="15">
        <f>SUM(K169:K178)</f>
        <v>7</v>
      </c>
      <c r="L179" s="11"/>
      <c r="M179" s="11">
        <f>SUM(K179,H179,E179)</f>
        <v>38.7</v>
      </c>
    </row>
    <row r="180" spans="1:11" ht="15">
      <c r="A180" s="4">
        <v>18</v>
      </c>
      <c r="B180" s="4" t="s">
        <v>43</v>
      </c>
      <c r="C180" s="1" t="s">
        <v>175</v>
      </c>
      <c r="D180" s="2">
        <v>82</v>
      </c>
      <c r="E180" s="3">
        <f>3*1.5</f>
        <v>4.5</v>
      </c>
      <c r="F180" t="s">
        <v>15</v>
      </c>
      <c r="G180" s="5">
        <v>1</v>
      </c>
      <c r="H180">
        <f>2*0.5</f>
        <v>1</v>
      </c>
      <c r="I180" s="1" t="s">
        <v>54</v>
      </c>
      <c r="J180" s="5">
        <v>15</v>
      </c>
      <c r="K180" s="3">
        <f>1*1</f>
        <v>1</v>
      </c>
    </row>
    <row r="181" spans="3:11" ht="15">
      <c r="C181" s="1"/>
      <c r="D181" s="2"/>
      <c r="E181" s="3"/>
      <c r="F181" t="s">
        <v>16</v>
      </c>
      <c r="G181" s="5">
        <v>1</v>
      </c>
      <c r="H181">
        <f>2*0.5</f>
        <v>1</v>
      </c>
      <c r="I181" s="1" t="s">
        <v>23</v>
      </c>
      <c r="J181" s="5">
        <v>0</v>
      </c>
      <c r="K181" s="3">
        <f>1*0.1</f>
        <v>0.1</v>
      </c>
    </row>
    <row r="182" spans="3:11" ht="15">
      <c r="C182" s="1"/>
      <c r="D182" s="2"/>
      <c r="E182" s="3"/>
      <c r="F182" t="s">
        <v>24</v>
      </c>
      <c r="G182" s="5">
        <v>0</v>
      </c>
      <c r="H182">
        <f>2*0.1</f>
        <v>0.2</v>
      </c>
      <c r="I182" s="1" t="s">
        <v>27</v>
      </c>
      <c r="J182" s="5">
        <v>0</v>
      </c>
      <c r="K182" s="3">
        <f>1*0.1</f>
        <v>0.1</v>
      </c>
    </row>
    <row r="183" spans="3:11" ht="15">
      <c r="C183" s="1"/>
      <c r="D183" s="2"/>
      <c r="E183" s="3"/>
      <c r="F183" t="s">
        <v>25</v>
      </c>
      <c r="G183" s="5">
        <v>9</v>
      </c>
      <c r="H183">
        <f>2*0.5</f>
        <v>1</v>
      </c>
      <c r="I183" s="1" t="s">
        <v>42</v>
      </c>
      <c r="J183" s="5">
        <v>5</v>
      </c>
      <c r="K183" s="3">
        <f>1*0.5</f>
        <v>0.5</v>
      </c>
    </row>
    <row r="184" spans="3:11" ht="15">
      <c r="C184" s="1"/>
      <c r="D184" s="2"/>
      <c r="E184" s="3"/>
      <c r="F184" t="s">
        <v>28</v>
      </c>
      <c r="G184" s="5">
        <v>0</v>
      </c>
      <c r="H184">
        <f>2*0.1</f>
        <v>0.2</v>
      </c>
      <c r="I184" s="1" t="s">
        <v>159</v>
      </c>
      <c r="J184" s="5">
        <v>2366</v>
      </c>
      <c r="K184" s="3">
        <f>1*1.5</f>
        <v>1.5</v>
      </c>
    </row>
    <row r="185" spans="3:11" ht="15">
      <c r="C185" s="1"/>
      <c r="D185" s="2"/>
      <c r="E185" s="3"/>
      <c r="F185" t="s">
        <v>176</v>
      </c>
      <c r="G185" s="5">
        <v>0</v>
      </c>
      <c r="H185">
        <f>2*0.1</f>
        <v>0.2</v>
      </c>
      <c r="I185" s="1"/>
      <c r="J185" s="2"/>
      <c r="K185" s="3"/>
    </row>
    <row r="186" spans="3:11" ht="15">
      <c r="C186" s="1"/>
      <c r="D186" s="2"/>
      <c r="E186" s="3"/>
      <c r="F186" t="s">
        <v>34</v>
      </c>
      <c r="G186" s="5">
        <v>1</v>
      </c>
      <c r="H186">
        <f>2*0.5</f>
        <v>1</v>
      </c>
      <c r="I186" s="1"/>
      <c r="J186" s="2"/>
      <c r="K186" s="3"/>
    </row>
    <row r="187" spans="3:11" ht="15">
      <c r="C187" s="1"/>
      <c r="D187" s="2"/>
      <c r="E187" s="3"/>
      <c r="F187" t="s">
        <v>36</v>
      </c>
      <c r="G187" s="5">
        <v>0</v>
      </c>
      <c r="H187">
        <f>2*0.1</f>
        <v>0.2</v>
      </c>
      <c r="I187" s="1"/>
      <c r="J187" s="2"/>
      <c r="K187" s="3"/>
    </row>
    <row r="188" spans="1:13" ht="15">
      <c r="A188" s="2"/>
      <c r="B188" s="2"/>
      <c r="C188" s="1"/>
      <c r="D188" s="2"/>
      <c r="E188" s="3"/>
      <c r="F188" s="2" t="s">
        <v>8</v>
      </c>
      <c r="G188" s="5">
        <v>4</v>
      </c>
      <c r="H188" s="2">
        <f>2*0.5</f>
        <v>1</v>
      </c>
      <c r="I188" s="1"/>
      <c r="J188" s="2"/>
      <c r="K188" s="3"/>
      <c r="L188" s="2"/>
      <c r="M188" s="2"/>
    </row>
    <row r="189" spans="1:13" ht="15.75" thickBot="1">
      <c r="A189" s="12" t="s">
        <v>183</v>
      </c>
      <c r="B189" s="11"/>
      <c r="C189" s="14"/>
      <c r="D189" s="11"/>
      <c r="E189" s="15">
        <f>SUM(E180:E188)</f>
        <v>4.5</v>
      </c>
      <c r="F189" s="11"/>
      <c r="G189" s="11"/>
      <c r="H189" s="11">
        <f>SUM(H180:H188)</f>
        <v>5.800000000000001</v>
      </c>
      <c r="I189" s="14"/>
      <c r="J189" s="11"/>
      <c r="K189" s="15">
        <f>SUM(K180:K188)</f>
        <v>3.2</v>
      </c>
      <c r="L189" s="11"/>
      <c r="M189" s="11">
        <f>SUM(K189,H189,E189)</f>
        <v>13.5</v>
      </c>
    </row>
    <row r="190" spans="1:11" ht="15">
      <c r="A190" s="4">
        <v>8</v>
      </c>
      <c r="B190" s="4" t="s">
        <v>128</v>
      </c>
      <c r="C190" s="1" t="s">
        <v>133</v>
      </c>
      <c r="D190" s="2">
        <v>3689</v>
      </c>
      <c r="E190" s="3">
        <f>3*1.5</f>
        <v>4.5</v>
      </c>
      <c r="F190" t="s">
        <v>152</v>
      </c>
      <c r="G190" s="5">
        <v>266</v>
      </c>
      <c r="H190">
        <f>2*1.5</f>
        <v>3</v>
      </c>
      <c r="I190" s="1" t="s">
        <v>63</v>
      </c>
      <c r="J190" s="2">
        <v>10</v>
      </c>
      <c r="K190" s="3">
        <f>1*1</f>
        <v>1</v>
      </c>
    </row>
    <row r="191" spans="3:11" ht="15">
      <c r="C191" s="1" t="s">
        <v>157</v>
      </c>
      <c r="D191" s="2">
        <v>8</v>
      </c>
      <c r="E191" s="3">
        <f>3*0.5</f>
        <v>1.5</v>
      </c>
      <c r="I191" s="1" t="s">
        <v>177</v>
      </c>
      <c r="J191" s="2">
        <v>1</v>
      </c>
      <c r="K191" s="3">
        <f>1*0.5</f>
        <v>0.5</v>
      </c>
    </row>
    <row r="192" spans="3:11" ht="15">
      <c r="C192" s="1"/>
      <c r="D192" s="2"/>
      <c r="E192" s="3"/>
      <c r="I192" s="1" t="s">
        <v>178</v>
      </c>
      <c r="J192" s="2">
        <v>1</v>
      </c>
      <c r="K192" s="3">
        <f>1*0.5</f>
        <v>0.5</v>
      </c>
    </row>
    <row r="193" spans="3:11" ht="15">
      <c r="C193" s="1"/>
      <c r="D193" s="2"/>
      <c r="E193" s="3"/>
      <c r="I193" s="1" t="s">
        <v>43</v>
      </c>
      <c r="J193" s="5">
        <v>11</v>
      </c>
      <c r="K193" s="3">
        <f>1*1</f>
        <v>1</v>
      </c>
    </row>
    <row r="194" spans="1:13" ht="15">
      <c r="A194" s="2"/>
      <c r="B194" s="2"/>
      <c r="C194" s="1"/>
      <c r="D194" s="2"/>
      <c r="E194" s="3"/>
      <c r="F194" s="2"/>
      <c r="G194" s="2"/>
      <c r="H194" s="2"/>
      <c r="I194" s="1" t="s">
        <v>105</v>
      </c>
      <c r="J194" s="5">
        <v>37</v>
      </c>
      <c r="K194" s="3">
        <f>1*1</f>
        <v>1</v>
      </c>
      <c r="L194" s="2"/>
      <c r="M194" s="2"/>
    </row>
    <row r="195" spans="1:13" ht="15.75" thickBot="1">
      <c r="A195" s="12" t="s">
        <v>183</v>
      </c>
      <c r="B195" s="11"/>
      <c r="C195" s="14"/>
      <c r="D195" s="11"/>
      <c r="E195" s="15">
        <f>SUM(E190:E194)</f>
        <v>6</v>
      </c>
      <c r="F195" s="11"/>
      <c r="G195" s="11"/>
      <c r="H195" s="11">
        <f>SUM(H190:H194)</f>
        <v>3</v>
      </c>
      <c r="I195" s="14"/>
      <c r="J195" s="11"/>
      <c r="K195" s="15">
        <f>SUM(K190:K194)</f>
        <v>4</v>
      </c>
      <c r="L195" s="11"/>
      <c r="M195" s="11">
        <f>SUM(K195,H195,E195)</f>
        <v>13</v>
      </c>
    </row>
    <row r="196" spans="1:11" ht="15">
      <c r="A196" s="4">
        <v>22</v>
      </c>
      <c r="B196" s="4" t="s">
        <v>23</v>
      </c>
      <c r="C196" s="1" t="s">
        <v>141</v>
      </c>
      <c r="D196" s="2">
        <v>2</v>
      </c>
      <c r="E196" s="3">
        <f>3*0.5</f>
        <v>1.5</v>
      </c>
      <c r="F196" t="s">
        <v>175</v>
      </c>
      <c r="G196">
        <v>82</v>
      </c>
      <c r="H196">
        <f>2*1.5</f>
        <v>3</v>
      </c>
      <c r="I196" s="1" t="s">
        <v>58</v>
      </c>
      <c r="J196" s="5">
        <v>2</v>
      </c>
      <c r="K196" s="3">
        <f>1*0.5</f>
        <v>0.5</v>
      </c>
    </row>
    <row r="197" spans="3:11" ht="15">
      <c r="C197" s="1"/>
      <c r="D197" s="2"/>
      <c r="E197" s="3"/>
      <c r="F197" s="5" t="s">
        <v>179</v>
      </c>
      <c r="G197">
        <v>155</v>
      </c>
      <c r="H197">
        <f>2*1.5</f>
        <v>3</v>
      </c>
      <c r="I197" s="1" t="s">
        <v>103</v>
      </c>
      <c r="J197" s="5">
        <v>23</v>
      </c>
      <c r="K197" s="3">
        <f>1*1</f>
        <v>1</v>
      </c>
    </row>
    <row r="198" spans="3:11" ht="15">
      <c r="C198" s="1"/>
      <c r="D198" s="2"/>
      <c r="E198" s="3"/>
      <c r="F198" t="s">
        <v>18</v>
      </c>
      <c r="G198">
        <v>0</v>
      </c>
      <c r="H198">
        <f>2*0.1</f>
        <v>0.2</v>
      </c>
      <c r="I198" s="1" t="s">
        <v>13</v>
      </c>
      <c r="J198" s="5">
        <v>0</v>
      </c>
      <c r="K198" s="3">
        <f>1*0.1</f>
        <v>0.1</v>
      </c>
    </row>
    <row r="199" spans="3:11" ht="15">
      <c r="C199" s="1"/>
      <c r="D199" s="2"/>
      <c r="E199" s="3"/>
      <c r="F199" t="s">
        <v>19</v>
      </c>
      <c r="G199">
        <v>2</v>
      </c>
      <c r="H199">
        <f>2*0.5</f>
        <v>1</v>
      </c>
      <c r="I199" s="1" t="s">
        <v>14</v>
      </c>
      <c r="J199" s="5">
        <v>1</v>
      </c>
      <c r="K199" s="3">
        <f>1*0.5</f>
        <v>0.5</v>
      </c>
    </row>
    <row r="200" spans="3:11" ht="15">
      <c r="C200" s="1"/>
      <c r="D200" s="2"/>
      <c r="E200" s="3"/>
      <c r="F200" t="s">
        <v>22</v>
      </c>
      <c r="G200">
        <v>0</v>
      </c>
      <c r="H200">
        <f>2*0.1</f>
        <v>0.2</v>
      </c>
      <c r="I200" s="1" t="s">
        <v>15</v>
      </c>
      <c r="J200" s="5">
        <v>1</v>
      </c>
      <c r="K200" s="3">
        <f>1*0.5</f>
        <v>0.5</v>
      </c>
    </row>
    <row r="201" spans="3:11" ht="15">
      <c r="C201" s="1"/>
      <c r="D201" s="2"/>
      <c r="E201" s="3"/>
      <c r="F201" t="s">
        <v>27</v>
      </c>
      <c r="G201">
        <v>0</v>
      </c>
      <c r="H201">
        <f>2*0.1</f>
        <v>0.2</v>
      </c>
      <c r="I201" s="1" t="s">
        <v>25</v>
      </c>
      <c r="J201" s="5">
        <v>9</v>
      </c>
      <c r="K201" s="3">
        <f>1*0.5</f>
        <v>0.5</v>
      </c>
    </row>
    <row r="202" spans="3:11" ht="15">
      <c r="C202" s="1"/>
      <c r="D202" s="2"/>
      <c r="E202" s="3"/>
      <c r="F202" t="s">
        <v>38</v>
      </c>
      <c r="G202">
        <v>0</v>
      </c>
      <c r="H202">
        <f>2*0.1</f>
        <v>0.2</v>
      </c>
      <c r="I202" s="1" t="s">
        <v>26</v>
      </c>
      <c r="J202" s="5">
        <v>1</v>
      </c>
      <c r="K202" s="3">
        <f>1*0.5</f>
        <v>0.5</v>
      </c>
    </row>
    <row r="203" spans="3:11" ht="15">
      <c r="C203" s="1"/>
      <c r="D203" s="2"/>
      <c r="E203" s="3"/>
      <c r="F203" s="2" t="s">
        <v>178</v>
      </c>
      <c r="G203">
        <v>1</v>
      </c>
      <c r="H203">
        <f>2*0.5</f>
        <v>1</v>
      </c>
      <c r="I203" s="1" t="s">
        <v>28</v>
      </c>
      <c r="J203" s="5">
        <v>0</v>
      </c>
      <c r="K203" s="3">
        <f>1*0.1</f>
        <v>0.1</v>
      </c>
    </row>
    <row r="204" spans="3:11" ht="15">
      <c r="C204" s="1"/>
      <c r="D204" s="2"/>
      <c r="E204" s="3"/>
      <c r="F204" t="s">
        <v>43</v>
      </c>
      <c r="G204">
        <v>11</v>
      </c>
      <c r="H204">
        <v>2</v>
      </c>
      <c r="I204" s="1" t="s">
        <v>176</v>
      </c>
      <c r="J204" s="5">
        <v>0</v>
      </c>
      <c r="K204" s="3">
        <f>1*0.1</f>
        <v>0.1</v>
      </c>
    </row>
    <row r="205" spans="3:11" ht="15">
      <c r="C205" s="1"/>
      <c r="D205" s="2"/>
      <c r="E205" s="3"/>
      <c r="I205" s="1" t="s">
        <v>30</v>
      </c>
      <c r="J205" s="5">
        <v>1</v>
      </c>
      <c r="K205" s="3">
        <f>1*0.5</f>
        <v>0.5</v>
      </c>
    </row>
    <row r="206" spans="3:11" ht="15">
      <c r="C206" s="1"/>
      <c r="D206" s="2"/>
      <c r="E206" s="3"/>
      <c r="I206" s="1" t="s">
        <v>32</v>
      </c>
      <c r="J206" s="5">
        <v>4</v>
      </c>
      <c r="K206" s="3">
        <f>1*0.5</f>
        <v>0.5</v>
      </c>
    </row>
    <row r="207" spans="3:11" ht="15">
      <c r="C207" s="1"/>
      <c r="D207" s="2"/>
      <c r="E207" s="3"/>
      <c r="I207" s="1" t="s">
        <v>34</v>
      </c>
      <c r="J207" s="5">
        <v>1</v>
      </c>
      <c r="K207" s="3">
        <f>1*0.5</f>
        <v>0.5</v>
      </c>
    </row>
    <row r="208" spans="3:11" ht="15">
      <c r="C208" s="1"/>
      <c r="D208" s="2"/>
      <c r="E208" s="3"/>
      <c r="I208" s="1" t="s">
        <v>37</v>
      </c>
      <c r="J208" s="5">
        <v>1</v>
      </c>
      <c r="K208" s="3">
        <f>1*0.5</f>
        <v>0.5</v>
      </c>
    </row>
    <row r="209" spans="3:11" ht="15">
      <c r="C209" s="1"/>
      <c r="D209" s="2"/>
      <c r="E209" s="3"/>
      <c r="I209" s="1" t="s">
        <v>40</v>
      </c>
      <c r="J209" s="5">
        <v>1</v>
      </c>
      <c r="K209" s="3">
        <f>1*0.5</f>
        <v>0.5</v>
      </c>
    </row>
    <row r="210" spans="1:13" ht="15">
      <c r="A210" s="2"/>
      <c r="B210" s="2"/>
      <c r="C210" s="1"/>
      <c r="D210" s="2"/>
      <c r="E210" s="3"/>
      <c r="F210" s="2"/>
      <c r="G210" s="2"/>
      <c r="H210" s="2"/>
      <c r="I210" s="1" t="s">
        <v>139</v>
      </c>
      <c r="J210" s="2">
        <v>116</v>
      </c>
      <c r="K210" s="3">
        <f>1*1.5</f>
        <v>1.5</v>
      </c>
      <c r="L210" s="2"/>
      <c r="M210" s="2"/>
    </row>
    <row r="211" spans="1:13" ht="15.75" thickBot="1">
      <c r="A211" s="12" t="s">
        <v>183</v>
      </c>
      <c r="B211" s="11"/>
      <c r="C211" s="14"/>
      <c r="D211" s="11"/>
      <c r="E211" s="15">
        <f>SUM(E196:E210)</f>
        <v>1.5</v>
      </c>
      <c r="F211" s="11"/>
      <c r="G211" s="11"/>
      <c r="H211" s="11">
        <f>SUM(H196:H210)</f>
        <v>10.8</v>
      </c>
      <c r="I211" s="14"/>
      <c r="J211" s="11"/>
      <c r="K211" s="15">
        <f>SUM(K196:K210)</f>
        <v>7.800000000000001</v>
      </c>
      <c r="L211" s="11"/>
      <c r="M211" s="11">
        <f>SUM(K211,H211,E211)</f>
        <v>20.1</v>
      </c>
    </row>
    <row r="212" spans="1:11" ht="15">
      <c r="A212" s="4">
        <v>10</v>
      </c>
      <c r="B212" s="4" t="s">
        <v>106</v>
      </c>
      <c r="C212" s="1" t="s">
        <v>12</v>
      </c>
      <c r="D212" s="2">
        <v>50</v>
      </c>
      <c r="E212" s="3">
        <f>3*1.5</f>
        <v>4.5</v>
      </c>
      <c r="F212" t="s">
        <v>70</v>
      </c>
      <c r="G212">
        <v>1</v>
      </c>
      <c r="H212">
        <f>2*0.5</f>
        <v>1</v>
      </c>
      <c r="I212" s="1" t="s">
        <v>161</v>
      </c>
      <c r="J212" s="5">
        <v>88</v>
      </c>
      <c r="K212" s="3">
        <f>1*1.5</f>
        <v>1.5</v>
      </c>
    </row>
    <row r="213" spans="3:11" ht="15">
      <c r="C213" s="1"/>
      <c r="D213" s="2"/>
      <c r="E213" s="3"/>
      <c r="F213" t="s">
        <v>21</v>
      </c>
      <c r="G213">
        <v>0</v>
      </c>
      <c r="H213">
        <f>2*0.1</f>
        <v>0.2</v>
      </c>
      <c r="I213" s="1" t="s">
        <v>119</v>
      </c>
      <c r="J213" s="5">
        <v>5</v>
      </c>
      <c r="K213" s="3">
        <f>1*0.5</f>
        <v>0.5</v>
      </c>
    </row>
    <row r="214" spans="3:11" ht="15">
      <c r="C214" s="1"/>
      <c r="D214" s="2"/>
      <c r="E214" s="3"/>
      <c r="F214" t="s">
        <v>30</v>
      </c>
      <c r="G214">
        <v>1</v>
      </c>
      <c r="H214">
        <f>2*0.5</f>
        <v>1</v>
      </c>
      <c r="I214" s="1" t="s">
        <v>112</v>
      </c>
      <c r="J214" s="5">
        <v>1330</v>
      </c>
      <c r="K214" s="3">
        <f>1*1.5</f>
        <v>1.5</v>
      </c>
    </row>
    <row r="215" spans="3:11" ht="15">
      <c r="C215" s="1"/>
      <c r="D215" s="2"/>
      <c r="E215" s="3"/>
      <c r="F215" t="s">
        <v>37</v>
      </c>
      <c r="G215">
        <v>1</v>
      </c>
      <c r="H215">
        <f>2*0.5</f>
        <v>1</v>
      </c>
      <c r="I215" s="1" t="s">
        <v>157</v>
      </c>
      <c r="J215" s="5">
        <v>8</v>
      </c>
      <c r="K215" s="3">
        <f>1*0.5</f>
        <v>0.5</v>
      </c>
    </row>
    <row r="216" spans="3:11" ht="15">
      <c r="C216" s="1"/>
      <c r="D216" s="2"/>
      <c r="E216" s="3"/>
      <c r="F216" t="s">
        <v>106</v>
      </c>
      <c r="G216">
        <v>60</v>
      </c>
      <c r="H216">
        <f>2*1.5</f>
        <v>3</v>
      </c>
      <c r="I216" s="1" t="s">
        <v>16</v>
      </c>
      <c r="J216" s="5">
        <v>1</v>
      </c>
      <c r="K216" s="3">
        <f>1*0.5</f>
        <v>0.5</v>
      </c>
    </row>
    <row r="217" spans="3:11" ht="15">
      <c r="C217" s="1"/>
      <c r="D217" s="2"/>
      <c r="E217" s="3"/>
      <c r="F217" t="s">
        <v>114</v>
      </c>
      <c r="G217">
        <v>505</v>
      </c>
      <c r="H217">
        <f>2*1.5</f>
        <v>3</v>
      </c>
      <c r="I217" s="1" t="s">
        <v>24</v>
      </c>
      <c r="J217" s="5">
        <v>0</v>
      </c>
      <c r="K217" s="3">
        <f>1*0.1</f>
        <v>0.1</v>
      </c>
    </row>
    <row r="218" spans="3:11" ht="15">
      <c r="C218" s="1"/>
      <c r="D218" s="2"/>
      <c r="E218" s="3"/>
      <c r="I218" s="1" t="s">
        <v>134</v>
      </c>
      <c r="J218" s="5">
        <v>35</v>
      </c>
      <c r="K218" s="3">
        <f>1*1</f>
        <v>1</v>
      </c>
    </row>
    <row r="219" spans="3:11" ht="15">
      <c r="C219" s="1"/>
      <c r="D219" s="2"/>
      <c r="E219" s="3"/>
      <c r="I219" s="1" t="s">
        <v>164</v>
      </c>
      <c r="J219" s="5">
        <v>1</v>
      </c>
      <c r="K219" s="3">
        <f>1*0.5</f>
        <v>0.5</v>
      </c>
    </row>
    <row r="220" spans="3:11" ht="15">
      <c r="C220" s="1"/>
      <c r="D220" s="2"/>
      <c r="E220" s="3"/>
      <c r="I220" s="1" t="s">
        <v>172</v>
      </c>
      <c r="J220" s="5">
        <v>6</v>
      </c>
      <c r="K220" s="3">
        <f>1*0.5</f>
        <v>0.5</v>
      </c>
    </row>
    <row r="221" spans="3:11" ht="15">
      <c r="C221" s="1"/>
      <c r="D221" s="2"/>
      <c r="E221" s="3"/>
      <c r="I221" s="1" t="s">
        <v>127</v>
      </c>
      <c r="J221" s="5">
        <v>985</v>
      </c>
      <c r="K221" s="3">
        <f>1*1.5</f>
        <v>1.5</v>
      </c>
    </row>
    <row r="222" spans="3:11" ht="15">
      <c r="C222" s="1"/>
      <c r="D222" s="2"/>
      <c r="E222" s="3"/>
      <c r="I222" s="1" t="s">
        <v>174</v>
      </c>
      <c r="J222" s="5">
        <v>1187</v>
      </c>
      <c r="K222" s="3">
        <f>1*1.5</f>
        <v>1.5</v>
      </c>
    </row>
    <row r="223" spans="3:11" ht="15">
      <c r="C223" s="1"/>
      <c r="D223" s="2"/>
      <c r="E223" s="3"/>
      <c r="I223" s="1" t="s">
        <v>128</v>
      </c>
      <c r="J223" s="5">
        <v>5</v>
      </c>
      <c r="K223" s="3">
        <f>1*0.5</f>
        <v>0.5</v>
      </c>
    </row>
    <row r="224" spans="1:13" ht="15">
      <c r="A224" s="2"/>
      <c r="B224" s="2"/>
      <c r="C224" s="1"/>
      <c r="D224" s="2"/>
      <c r="E224" s="3"/>
      <c r="F224" s="2"/>
      <c r="G224" s="2"/>
      <c r="H224" s="2"/>
      <c r="I224" s="1" t="s">
        <v>101</v>
      </c>
      <c r="J224" s="5">
        <v>51</v>
      </c>
      <c r="K224" s="3">
        <f>1*1.5</f>
        <v>1.5</v>
      </c>
      <c r="L224" s="2"/>
      <c r="M224" s="2"/>
    </row>
    <row r="225" spans="1:13" ht="15.75" thickBot="1">
      <c r="A225" s="12" t="s">
        <v>183</v>
      </c>
      <c r="B225" s="11"/>
      <c r="C225" s="14"/>
      <c r="D225" s="11"/>
      <c r="E225" s="15">
        <f>SUM(E212:E224)</f>
        <v>4.5</v>
      </c>
      <c r="F225" s="11"/>
      <c r="G225" s="11"/>
      <c r="H225" s="11">
        <f>SUM(H212:H224)</f>
        <v>9.2</v>
      </c>
      <c r="I225" s="14"/>
      <c r="J225" s="11"/>
      <c r="K225" s="15">
        <f>SUM(K212:K224)</f>
        <v>11.6</v>
      </c>
      <c r="L225" s="11"/>
      <c r="M225" s="11">
        <f>SUM(K225,H225,E225)</f>
        <v>25.299999999999997</v>
      </c>
    </row>
    <row r="226" spans="1:1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</sheetData>
  <sheetProtection/>
  <mergeCells count="5">
    <mergeCell ref="C1:E1"/>
    <mergeCell ref="F1:H1"/>
    <mergeCell ref="I1:K1"/>
    <mergeCell ref="A1:A2"/>
    <mergeCell ref="B1:B2"/>
  </mergeCells>
  <printOptions/>
  <pageMargins left="0.7" right="0.7" top="0.75" bottom="0.75" header="0.3" footer="0.3"/>
  <pageSetup orientation="portrait" paperSize="9"/>
  <ignoredErrors>
    <ignoredError sqref="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2.00390625" style="0" customWidth="1"/>
    <col min="3" max="3" width="20.00390625" style="0" customWidth="1"/>
    <col min="4" max="4" width="15.8515625" style="0" customWidth="1"/>
  </cols>
  <sheetData>
    <row r="1" spans="1:4" ht="15">
      <c r="A1" t="s">
        <v>186</v>
      </c>
      <c r="B1" t="s">
        <v>187</v>
      </c>
      <c r="C1" t="s">
        <v>188</v>
      </c>
      <c r="D1" t="s">
        <v>189</v>
      </c>
    </row>
    <row r="2" spans="1:4" ht="15">
      <c r="A2">
        <v>19</v>
      </c>
      <c r="C2">
        <f>Общая!M38</f>
        <v>53</v>
      </c>
      <c r="D2">
        <f>Общая!E38</f>
        <v>37.5</v>
      </c>
    </row>
    <row r="3" spans="1:6" ht="15">
      <c r="A3" s="16">
        <v>14</v>
      </c>
      <c r="B3" s="16"/>
      <c r="C3" s="16">
        <f>Общая!M62</f>
        <v>116.39999999999999</v>
      </c>
      <c r="D3" s="16">
        <f>Общая!E62</f>
        <v>71.69999999999999</v>
      </c>
      <c r="F3" t="s">
        <v>190</v>
      </c>
    </row>
    <row r="4" spans="1:4" ht="15">
      <c r="A4">
        <v>15</v>
      </c>
      <c r="C4">
        <f>Общая!M67</f>
        <v>18.7</v>
      </c>
      <c r="D4">
        <v>10.5</v>
      </c>
    </row>
    <row r="5" spans="1:4" ht="15">
      <c r="A5">
        <v>9</v>
      </c>
      <c r="C5">
        <f>Общая!M74</f>
        <v>21.1</v>
      </c>
      <c r="D5">
        <f>Общая!E74</f>
        <v>16.5</v>
      </c>
    </row>
    <row r="6" spans="1:4" ht="15">
      <c r="A6">
        <v>24</v>
      </c>
      <c r="C6">
        <f>Общая!M81</f>
        <v>21.4</v>
      </c>
      <c r="D6">
        <f>Общая!E81</f>
        <v>15.3</v>
      </c>
    </row>
    <row r="7" spans="1:4" ht="15">
      <c r="A7">
        <v>12</v>
      </c>
      <c r="C7">
        <f>Общая!M95</f>
        <v>62.099999999999994</v>
      </c>
      <c r="D7">
        <f>Общая!E95</f>
        <v>39.9</v>
      </c>
    </row>
    <row r="8" spans="1:4" ht="15">
      <c r="A8">
        <v>11</v>
      </c>
      <c r="C8">
        <v>19.7</v>
      </c>
      <c r="D8">
        <v>15</v>
      </c>
    </row>
    <row r="9" spans="1:4" ht="15">
      <c r="A9">
        <v>23</v>
      </c>
      <c r="C9">
        <f>Общая!M104</f>
        <v>14.5</v>
      </c>
      <c r="D9">
        <f>Общая!E104</f>
        <v>10.5</v>
      </c>
    </row>
    <row r="10" spans="1:4" ht="15">
      <c r="A10">
        <v>17</v>
      </c>
      <c r="C10">
        <f>Общая!M114</f>
        <v>35.4</v>
      </c>
      <c r="D10">
        <f>Общая!E114</f>
        <v>12</v>
      </c>
    </row>
    <row r="11" spans="1:4" ht="15">
      <c r="A11">
        <v>16</v>
      </c>
      <c r="C11">
        <f>Общая!M123</f>
        <v>40.5</v>
      </c>
      <c r="D11">
        <f>Общая!E123</f>
        <v>21</v>
      </c>
    </row>
    <row r="12" spans="1:4" ht="15">
      <c r="A12">
        <v>13</v>
      </c>
      <c r="C12">
        <f>Общая!M134</f>
        <v>55.9</v>
      </c>
      <c r="D12">
        <f>Общая!E134</f>
        <v>27.6</v>
      </c>
    </row>
    <row r="13" spans="1:4" ht="15">
      <c r="A13">
        <v>3</v>
      </c>
      <c r="C13">
        <f>Общая!M146</f>
        <v>29.700000000000003</v>
      </c>
      <c r="D13">
        <f>Общая!E146</f>
        <v>5.1</v>
      </c>
    </row>
    <row r="14" spans="1:4" ht="15">
      <c r="A14">
        <v>7</v>
      </c>
      <c r="C14">
        <f>Общая!M150</f>
        <v>16</v>
      </c>
      <c r="D14">
        <f>Общая!E150</f>
        <v>4.5</v>
      </c>
    </row>
    <row r="15" spans="1:4" ht="15">
      <c r="A15">
        <v>4</v>
      </c>
      <c r="C15">
        <f>Общая!M162</f>
        <v>43.8</v>
      </c>
      <c r="D15" s="7">
        <f>Общая!E162</f>
        <v>19.5</v>
      </c>
    </row>
    <row r="16" spans="1:4" ht="15">
      <c r="A16">
        <v>21</v>
      </c>
      <c r="C16">
        <f>Общая!M168</f>
        <v>18.7</v>
      </c>
      <c r="D16" s="7">
        <f>Общая!E168</f>
        <v>9</v>
      </c>
    </row>
    <row r="17" spans="1:4" ht="15">
      <c r="A17">
        <v>5</v>
      </c>
      <c r="C17">
        <f>Общая!M179</f>
        <v>38.7</v>
      </c>
      <c r="D17" s="7">
        <f>Общая!E179</f>
        <v>13.5</v>
      </c>
    </row>
    <row r="18" spans="1:4" ht="15">
      <c r="A18">
        <v>18</v>
      </c>
      <c r="C18">
        <f>Общая!M189</f>
        <v>13.5</v>
      </c>
      <c r="D18" s="7">
        <f>Общая!E189</f>
        <v>4.5</v>
      </c>
    </row>
    <row r="19" spans="1:4" ht="15">
      <c r="A19">
        <v>8</v>
      </c>
      <c r="C19">
        <f>Общая!M195</f>
        <v>13</v>
      </c>
      <c r="D19" s="7">
        <f>Общая!E195</f>
        <v>6</v>
      </c>
    </row>
    <row r="20" spans="1:4" ht="15">
      <c r="A20">
        <v>22</v>
      </c>
      <c r="C20">
        <f>Общая!M211</f>
        <v>20.1</v>
      </c>
      <c r="D20" s="7">
        <f>Общая!E211</f>
        <v>1.5</v>
      </c>
    </row>
    <row r="21" spans="1:4" ht="15">
      <c r="A21">
        <v>10</v>
      </c>
      <c r="C21">
        <f>Общая!M225</f>
        <v>25.299999999999997</v>
      </c>
      <c r="D21" s="7">
        <f>Общая!E225</f>
        <v>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2010-01-21T16:36:59Z</dcterms:created>
  <dcterms:modified xsi:type="dcterms:W3CDTF">2010-01-26T12:35:56Z</dcterms:modified>
  <cp:category/>
  <cp:version/>
  <cp:contentType/>
  <cp:contentStatus/>
</cp:coreProperties>
</file>